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MAA_메인폴더\☆협회행사☆\00.iKBF-사진공모뷰티어워드\"/>
    </mc:Choice>
  </mc:AlternateContent>
  <xr:revisionPtr revIDLastSave="0" documentId="13_ncr:1_{A885F8FE-98B0-45AD-8ACA-5CD4B2EA1901}" xr6:coauthVersionLast="47" xr6:coauthVersionMax="47" xr10:uidLastSave="{00000000-0000-0000-0000-000000000000}"/>
  <bookViews>
    <workbookView xWindow="-110" yWindow="-110" windowWidth="25820" windowHeight="15500" firstSheet="1" activeTab="1" xr2:uid="{00000000-000D-0000-FFFF-FFFF00000000}"/>
  </bookViews>
  <sheets>
    <sheet name="공모_피부" sheetId="4" state="hidden" r:id="rId1"/>
    <sheet name="단체개인접수신청서" sheetId="2" r:id="rId2"/>
    <sheet name="IKBF종목" sheetId="3" r:id="rId3"/>
  </sheets>
  <definedNames>
    <definedName name="ExternalData_1" localSheetId="0" hidden="1">공모_피부!$A$1:$A$12</definedName>
    <definedName name="_xlnm.Print_Area" localSheetId="2">IKBF종목!$A$1:$F$47</definedName>
    <definedName name="공모_네일아트">표3[[#Data],[공모_네일아트]]</definedName>
    <definedName name="공모_메이크업">표1[[#Data],[공모_메이크업]]</definedName>
    <definedName name="공모_피부미용">#REF!</definedName>
    <definedName name="공모_헤어아트">표2[[#Data],[공모_헤어아트]]</definedName>
    <definedName name="작품출품부문">단체개인접수신청서!$C$2:$C$23</definedName>
    <definedName name="출품_프로젝트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2" l="1" a="1"/>
  <c r="L3" i="2"/>
  <c r="L4" i="2"/>
  <c r="N14" i="2"/>
  <c r="N16" i="2"/>
  <c r="N9" i="2"/>
  <c r="N10" i="2"/>
  <c r="N11" i="2"/>
  <c r="N12" i="2"/>
  <c r="N13" i="2"/>
  <c r="N15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E10" i="2"/>
  <c r="E11" i="2"/>
  <c r="E12" i="2"/>
  <c r="E13" i="2"/>
  <c r="E14" i="2"/>
  <c r="E15" i="2"/>
  <c r="E16" i="2"/>
  <c r="L16" i="2" s="1"/>
  <c r="E17" i="2"/>
  <c r="L17" i="2" s="1"/>
  <c r="E18" i="2"/>
  <c r="L18" i="2" s="1"/>
  <c r="E19" i="2"/>
  <c r="L19" i="2" s="1"/>
  <c r="E20" i="2"/>
  <c r="L20" i="2" s="1"/>
  <c r="E21" i="2"/>
  <c r="L21" i="2" s="1"/>
  <c r="E22" i="2"/>
  <c r="L22" i="2" s="1"/>
  <c r="E23" i="2"/>
  <c r="L23" i="2" s="1"/>
  <c r="E24" i="2"/>
  <c r="L24" i="2" s="1"/>
  <c r="E25" i="2"/>
  <c r="L25" i="2" s="1"/>
  <c r="E26" i="2"/>
  <c r="L26" i="2" s="1"/>
  <c r="E27" i="2"/>
  <c r="L27" i="2" s="1"/>
  <c r="E28" i="2"/>
  <c r="L28" i="2" s="1"/>
  <c r="E29" i="2"/>
  <c r="L29" i="2" s="1"/>
  <c r="E30" i="2"/>
  <c r="L30" i="2" s="1"/>
  <c r="E31" i="2"/>
  <c r="L31" i="2" s="1"/>
  <c r="E32" i="2"/>
  <c r="L32" i="2" s="1"/>
  <c r="E33" i="2"/>
  <c r="L33" i="2" s="1"/>
  <c r="E34" i="2"/>
  <c r="L34" i="2" s="1"/>
  <c r="E35" i="2"/>
  <c r="L35" i="2" s="1"/>
  <c r="E36" i="2"/>
  <c r="L36" i="2" s="1"/>
  <c r="E37" i="2"/>
  <c r="L37" i="2" s="1"/>
  <c r="E38" i="2"/>
  <c r="L38" i="2" s="1"/>
  <c r="E39" i="2"/>
  <c r="L39" i="2" s="1"/>
  <c r="E40" i="2"/>
  <c r="L40" i="2" s="1"/>
  <c r="E41" i="2"/>
  <c r="L41" i="2" s="1"/>
  <c r="E42" i="2"/>
  <c r="L42" i="2" s="1"/>
  <c r="E43" i="2"/>
  <c r="L43" i="2" s="1"/>
  <c r="E44" i="2"/>
  <c r="L44" i="2" s="1"/>
  <c r="E45" i="2"/>
  <c r="L45" i="2" s="1"/>
  <c r="E46" i="2"/>
  <c r="L46" i="2" s="1"/>
  <c r="E47" i="2"/>
  <c r="L47" i="2" s="1"/>
  <c r="E48" i="2"/>
  <c r="E49" i="2"/>
  <c r="L49" i="2" s="1"/>
  <c r="E50" i="2"/>
  <c r="L50" i="2" s="1"/>
  <c r="E51" i="2"/>
  <c r="L51" i="2" s="1"/>
  <c r="E52" i="2"/>
  <c r="L52" i="2" s="1"/>
  <c r="E53" i="2"/>
  <c r="L53" i="2" s="1"/>
  <c r="E54" i="2"/>
  <c r="L54" i="2" s="1"/>
  <c r="E55" i="2"/>
  <c r="L55" i="2" s="1"/>
  <c r="E56" i="2"/>
  <c r="L56" i="2" s="1"/>
  <c r="E57" i="2"/>
  <c r="L57" i="2" s="1"/>
  <c r="E58" i="2"/>
  <c r="L58" i="2" s="1"/>
  <c r="E59" i="2"/>
  <c r="L59" i="2" s="1"/>
  <c r="E60" i="2"/>
  <c r="L60" i="2" s="1"/>
  <c r="E61" i="2"/>
  <c r="L61" i="2" s="1"/>
  <c r="E62" i="2"/>
  <c r="L62" i="2" s="1"/>
  <c r="E63" i="2"/>
  <c r="L63" i="2" s="1"/>
  <c r="E64" i="2"/>
  <c r="L64" i="2" s="1"/>
  <c r="E65" i="2"/>
  <c r="L65" i="2" s="1"/>
  <c r="E66" i="2"/>
  <c r="L66" i="2" s="1"/>
  <c r="E67" i="2"/>
  <c r="L67" i="2" s="1"/>
  <c r="E68" i="2"/>
  <c r="L68" i="2" s="1"/>
  <c r="E69" i="2"/>
  <c r="L69" i="2" s="1"/>
  <c r="E70" i="2"/>
  <c r="L70" i="2" s="1"/>
  <c r="E71" i="2"/>
  <c r="L71" i="2" s="1"/>
  <c r="E72" i="2"/>
  <c r="L72" i="2" s="1"/>
  <c r="E73" i="2"/>
  <c r="L73" i="2" s="1"/>
  <c r="E74" i="2"/>
  <c r="L74" i="2" s="1"/>
  <c r="E75" i="2"/>
  <c r="L75" i="2" s="1"/>
  <c r="E76" i="2"/>
  <c r="L76" i="2" s="1"/>
  <c r="E77" i="2"/>
  <c r="L77" i="2" s="1"/>
  <c r="E78" i="2"/>
  <c r="L78" i="2" s="1"/>
  <c r="E79" i="2"/>
  <c r="L79" i="2" s="1"/>
  <c r="E80" i="2"/>
  <c r="L80" i="2" s="1"/>
  <c r="E81" i="2"/>
  <c r="L81" i="2" s="1"/>
  <c r="E82" i="2"/>
  <c r="L82" i="2" s="1"/>
  <c r="E83" i="2"/>
  <c r="L83" i="2" s="1"/>
  <c r="E84" i="2"/>
  <c r="L84" i="2" s="1"/>
  <c r="E85" i="2"/>
  <c r="L85" i="2" s="1"/>
  <c r="E86" i="2"/>
  <c r="L86" i="2" s="1"/>
  <c r="E87" i="2"/>
  <c r="L87" i="2" s="1"/>
  <c r="E88" i="2"/>
  <c r="L88" i="2" s="1"/>
  <c r="E89" i="2"/>
  <c r="L89" i="2" s="1"/>
  <c r="E90" i="2"/>
  <c r="L90" i="2" s="1"/>
  <c r="E91" i="2"/>
  <c r="L91" i="2" s="1"/>
  <c r="E92" i="2"/>
  <c r="L92" i="2" s="1"/>
  <c r="E93" i="2"/>
  <c r="L93" i="2" s="1"/>
  <c r="E94" i="2"/>
  <c r="L94" i="2" s="1"/>
  <c r="E95" i="2"/>
  <c r="L95" i="2" s="1"/>
  <c r="E96" i="2"/>
  <c r="L96" i="2" s="1"/>
  <c r="E97" i="2"/>
  <c r="L97" i="2" s="1"/>
  <c r="E98" i="2"/>
  <c r="L98" i="2" s="1"/>
  <c r="E99" i="2"/>
  <c r="L99" i="2" s="1"/>
  <c r="E100" i="2"/>
  <c r="L100" i="2" s="1"/>
  <c r="E101" i="2"/>
  <c r="L101" i="2" s="1"/>
  <c r="E102" i="2"/>
  <c r="L102" i="2" s="1"/>
  <c r="E103" i="2"/>
  <c r="L103" i="2" s="1"/>
  <c r="E104" i="2"/>
  <c r="L104" i="2" s="1"/>
  <c r="E105" i="2"/>
  <c r="L105" i="2" s="1"/>
  <c r="E106" i="2"/>
  <c r="L106" i="2" s="1"/>
  <c r="E107" i="2"/>
  <c r="L107" i="2" s="1"/>
  <c r="E108" i="2"/>
  <c r="L108" i="2" s="1"/>
  <c r="E109" i="2"/>
  <c r="L109" i="2" s="1"/>
  <c r="E110" i="2"/>
  <c r="L110" i="2" s="1"/>
  <c r="E111" i="2"/>
  <c r="L111" i="2" s="1"/>
  <c r="E112" i="2"/>
  <c r="L112" i="2" s="1"/>
  <c r="E113" i="2"/>
  <c r="L113" i="2" s="1"/>
  <c r="E114" i="2"/>
  <c r="L114" i="2" s="1"/>
  <c r="E115" i="2"/>
  <c r="L115" i="2" s="1"/>
  <c r="E116" i="2"/>
  <c r="L116" i="2" s="1"/>
  <c r="E117" i="2"/>
  <c r="L117" i="2" s="1"/>
  <c r="E118" i="2"/>
  <c r="L118" i="2" s="1"/>
  <c r="E119" i="2"/>
  <c r="L119" i="2" s="1"/>
  <c r="E120" i="2"/>
  <c r="L120" i="2" s="1"/>
  <c r="E121" i="2"/>
  <c r="L121" i="2" s="1"/>
  <c r="E122" i="2"/>
  <c r="L122" i="2" s="1"/>
  <c r="E123" i="2"/>
  <c r="L123" i="2" s="1"/>
  <c r="E124" i="2"/>
  <c r="L124" i="2" s="1"/>
  <c r="E125" i="2"/>
  <c r="L125" i="2" s="1"/>
  <c r="E126" i="2"/>
  <c r="L126" i="2" s="1"/>
  <c r="E127" i="2"/>
  <c r="L127" i="2" s="1"/>
  <c r="E128" i="2"/>
  <c r="L128" i="2" s="1"/>
  <c r="E129" i="2"/>
  <c r="E130" i="2"/>
  <c r="L130" i="2" s="1"/>
  <c r="E131" i="2"/>
  <c r="L131" i="2" s="1"/>
  <c r="E132" i="2"/>
  <c r="L132" i="2" s="1"/>
  <c r="E133" i="2"/>
  <c r="L133" i="2" s="1"/>
  <c r="E134" i="2"/>
  <c r="L134" i="2" s="1"/>
  <c r="E135" i="2"/>
  <c r="L135" i="2" s="1"/>
  <c r="E136" i="2"/>
  <c r="L136" i="2" s="1"/>
  <c r="E137" i="2"/>
  <c r="L137" i="2" s="1"/>
  <c r="E138" i="2"/>
  <c r="L138" i="2" s="1"/>
  <c r="E139" i="2"/>
  <c r="L139" i="2" s="1"/>
  <c r="E140" i="2"/>
  <c r="L140" i="2" s="1"/>
  <c r="E141" i="2"/>
  <c r="E142" i="2"/>
  <c r="L142" i="2" s="1"/>
  <c r="E143" i="2"/>
  <c r="L143" i="2" s="1"/>
  <c r="E144" i="2"/>
  <c r="L144" i="2" s="1"/>
  <c r="E145" i="2"/>
  <c r="L145" i="2" s="1"/>
  <c r="E146" i="2"/>
  <c r="L146" i="2" s="1"/>
  <c r="E147" i="2"/>
  <c r="L147" i="2" s="1"/>
  <c r="E148" i="2"/>
  <c r="L148" i="2" s="1"/>
  <c r="E149" i="2"/>
  <c r="L149" i="2" s="1"/>
  <c r="E150" i="2"/>
  <c r="L150" i="2" s="1"/>
  <c r="E151" i="2"/>
  <c r="L151" i="2" s="1"/>
  <c r="E152" i="2"/>
  <c r="L152" i="2" s="1"/>
  <c r="E153" i="2"/>
  <c r="L153" i="2" s="1"/>
  <c r="E154" i="2"/>
  <c r="L154" i="2" s="1"/>
  <c r="E155" i="2"/>
  <c r="L155" i="2" s="1"/>
  <c r="E156" i="2"/>
  <c r="L156" i="2" s="1"/>
  <c r="E157" i="2"/>
  <c r="L157" i="2" s="1"/>
  <c r="E158" i="2"/>
  <c r="L158" i="2" s="1"/>
  <c r="E159" i="2"/>
  <c r="L159" i="2" s="1"/>
  <c r="E160" i="2"/>
  <c r="L160" i="2" s="1"/>
  <c r="E161" i="2"/>
  <c r="L161" i="2" s="1"/>
  <c r="E162" i="2"/>
  <c r="L162" i="2" s="1"/>
  <c r="E163" i="2"/>
  <c r="L163" i="2" s="1"/>
  <c r="E164" i="2"/>
  <c r="L164" i="2" s="1"/>
  <c r="E165" i="2"/>
  <c r="L165" i="2" s="1"/>
  <c r="E166" i="2"/>
  <c r="L166" i="2" s="1"/>
  <c r="E167" i="2"/>
  <c r="L167" i="2" s="1"/>
  <c r="E168" i="2"/>
  <c r="L168" i="2" s="1"/>
  <c r="E169" i="2"/>
  <c r="L169" i="2" s="1"/>
  <c r="E170" i="2"/>
  <c r="L170" i="2" s="1"/>
  <c r="E171" i="2"/>
  <c r="L171" i="2" s="1"/>
  <c r="E172" i="2"/>
  <c r="L172" i="2" s="1"/>
  <c r="E173" i="2"/>
  <c r="L173" i="2" s="1"/>
  <c r="E174" i="2"/>
  <c r="L174" i="2" s="1"/>
  <c r="E175" i="2"/>
  <c r="L175" i="2" s="1"/>
  <c r="E176" i="2"/>
  <c r="L176" i="2" s="1"/>
  <c r="E177" i="2"/>
  <c r="L177" i="2" s="1"/>
  <c r="E178" i="2"/>
  <c r="L178" i="2" s="1"/>
  <c r="E179" i="2"/>
  <c r="L179" i="2" s="1"/>
  <c r="E180" i="2"/>
  <c r="L180" i="2" s="1"/>
  <c r="E181" i="2"/>
  <c r="L181" i="2" s="1"/>
  <c r="E182" i="2"/>
  <c r="L182" i="2" s="1"/>
  <c r="E183" i="2"/>
  <c r="L183" i="2" s="1"/>
  <c r="E184" i="2"/>
  <c r="L184" i="2" s="1"/>
  <c r="E185" i="2"/>
  <c r="L185" i="2" s="1"/>
  <c r="E186" i="2"/>
  <c r="L186" i="2" s="1"/>
  <c r="E187" i="2"/>
  <c r="L187" i="2" s="1"/>
  <c r="E188" i="2"/>
  <c r="L188" i="2" s="1"/>
  <c r="E189" i="2"/>
  <c r="L189" i="2" s="1"/>
  <c r="E190" i="2"/>
  <c r="L190" i="2" s="1"/>
  <c r="E191" i="2"/>
  <c r="L191" i="2" s="1"/>
  <c r="E192" i="2"/>
  <c r="L192" i="2" s="1"/>
  <c r="E193" i="2"/>
  <c r="L193" i="2" s="1"/>
  <c r="E194" i="2"/>
  <c r="L194" i="2" s="1"/>
  <c r="E195" i="2"/>
  <c r="L195" i="2" s="1"/>
  <c r="E196" i="2"/>
  <c r="L196" i="2" s="1"/>
  <c r="E197" i="2"/>
  <c r="L197" i="2" s="1"/>
  <c r="E198" i="2"/>
  <c r="L198" i="2" s="1"/>
  <c r="E199" i="2"/>
  <c r="L199" i="2" s="1"/>
  <c r="E200" i="2"/>
  <c r="L200" i="2" s="1"/>
  <c r="E201" i="2"/>
  <c r="L201" i="2" s="1"/>
  <c r="E202" i="2"/>
  <c r="L202" i="2" s="1"/>
  <c r="E203" i="2"/>
  <c r="L203" i="2" s="1"/>
  <c r="E204" i="2"/>
  <c r="L204" i="2" s="1"/>
  <c r="E205" i="2"/>
  <c r="L205" i="2" s="1"/>
  <c r="E206" i="2"/>
  <c r="L206" i="2" s="1"/>
  <c r="E207" i="2"/>
  <c r="L207" i="2" s="1"/>
  <c r="E208" i="2"/>
  <c r="L208" i="2" s="1"/>
  <c r="E9" i="2"/>
  <c r="M157" i="2" l="1"/>
  <c r="M130" i="2"/>
  <c r="M141" i="2"/>
  <c r="M129" i="2"/>
  <c r="M155" i="2"/>
  <c r="M48" i="2"/>
  <c r="L141" i="2"/>
  <c r="M45" i="2"/>
  <c r="L9" i="2"/>
  <c r="M9" i="2" s="1"/>
  <c r="M196" i="2"/>
  <c r="L129" i="2"/>
  <c r="L14" i="2"/>
  <c r="M14" i="2" s="1"/>
  <c r="M44" i="2"/>
  <c r="L48" i="2"/>
  <c r="M139" i="2"/>
  <c r="M18" i="2"/>
  <c r="M131" i="2"/>
  <c r="M17" i="2"/>
  <c r="M194" i="2"/>
  <c r="M113" i="2"/>
  <c r="M189" i="2"/>
  <c r="M106" i="2"/>
  <c r="M188" i="2"/>
  <c r="M100" i="2"/>
  <c r="M187" i="2"/>
  <c r="M99" i="2"/>
  <c r="M180" i="2"/>
  <c r="M83" i="2"/>
  <c r="M171" i="2"/>
  <c r="M76" i="2"/>
  <c r="M164" i="2"/>
  <c r="M75" i="2"/>
  <c r="M161" i="2"/>
  <c r="M74" i="2"/>
  <c r="M160" i="2"/>
  <c r="M58" i="2"/>
  <c r="L15" i="2"/>
  <c r="M186" i="2"/>
  <c r="M156" i="2"/>
  <c r="M128" i="2"/>
  <c r="M98" i="2"/>
  <c r="M68" i="2"/>
  <c r="M43" i="2"/>
  <c r="M208" i="2"/>
  <c r="M179" i="2"/>
  <c r="M154" i="2"/>
  <c r="M124" i="2"/>
  <c r="M96" i="2"/>
  <c r="M66" i="2"/>
  <c r="M36" i="2"/>
  <c r="M205" i="2"/>
  <c r="M178" i="2"/>
  <c r="M148" i="2"/>
  <c r="M123" i="2"/>
  <c r="M93" i="2"/>
  <c r="M65" i="2"/>
  <c r="M35" i="2"/>
  <c r="M97" i="2"/>
  <c r="M204" i="2"/>
  <c r="M177" i="2"/>
  <c r="M147" i="2"/>
  <c r="M122" i="2"/>
  <c r="M92" i="2"/>
  <c r="M64" i="2"/>
  <c r="M34" i="2"/>
  <c r="M67" i="2"/>
  <c r="M203" i="2"/>
  <c r="M176" i="2"/>
  <c r="M146" i="2"/>
  <c r="M116" i="2"/>
  <c r="M91" i="2"/>
  <c r="M61" i="2"/>
  <c r="M33" i="2"/>
  <c r="M125" i="2"/>
  <c r="M202" i="2"/>
  <c r="M173" i="2"/>
  <c r="M145" i="2"/>
  <c r="M115" i="2"/>
  <c r="M90" i="2"/>
  <c r="M60" i="2"/>
  <c r="M32" i="2"/>
  <c r="M42" i="2"/>
  <c r="M197" i="2"/>
  <c r="M172" i="2"/>
  <c r="M144" i="2"/>
  <c r="M114" i="2"/>
  <c r="M84" i="2"/>
  <c r="M59" i="2"/>
  <c r="M29" i="2"/>
  <c r="M28" i="2"/>
  <c r="M195" i="2"/>
  <c r="M170" i="2"/>
  <c r="M140" i="2"/>
  <c r="M112" i="2"/>
  <c r="M82" i="2"/>
  <c r="M52" i="2"/>
  <c r="M27" i="2"/>
  <c r="L13" i="2"/>
  <c r="M13" i="2" s="1"/>
  <c r="M109" i="2"/>
  <c r="M81" i="2"/>
  <c r="M51" i="2"/>
  <c r="M26" i="2"/>
  <c r="L10" i="2"/>
  <c r="M10" i="2" s="1"/>
  <c r="M163" i="2"/>
  <c r="M108" i="2"/>
  <c r="M80" i="2"/>
  <c r="M20" i="2"/>
  <c r="L12" i="2"/>
  <c r="M12" i="2" s="1"/>
  <c r="M193" i="2"/>
  <c r="M138" i="2"/>
  <c r="M50" i="2"/>
  <c r="M192" i="2"/>
  <c r="M162" i="2"/>
  <c r="M132" i="2"/>
  <c r="M107" i="2"/>
  <c r="M77" i="2"/>
  <c r="M49" i="2"/>
  <c r="M19" i="2"/>
  <c r="M201" i="2"/>
  <c r="M185" i="2"/>
  <c r="M169" i="2"/>
  <c r="M153" i="2"/>
  <c r="M137" i="2"/>
  <c r="M121" i="2"/>
  <c r="M105" i="2"/>
  <c r="M89" i="2"/>
  <c r="M73" i="2"/>
  <c r="M57" i="2"/>
  <c r="M41" i="2"/>
  <c r="M25" i="2"/>
  <c r="M200" i="2"/>
  <c r="M184" i="2"/>
  <c r="M168" i="2"/>
  <c r="M152" i="2"/>
  <c r="M136" i="2"/>
  <c r="M120" i="2"/>
  <c r="M104" i="2"/>
  <c r="M88" i="2"/>
  <c r="M72" i="2"/>
  <c r="M56" i="2"/>
  <c r="M40" i="2"/>
  <c r="M24" i="2"/>
  <c r="M183" i="2"/>
  <c r="M151" i="2"/>
  <c r="M135" i="2"/>
  <c r="M119" i="2"/>
  <c r="M87" i="2"/>
  <c r="M71" i="2"/>
  <c r="M55" i="2"/>
  <c r="M39" i="2"/>
  <c r="M23" i="2"/>
  <c r="M199" i="2"/>
  <c r="M167" i="2"/>
  <c r="M103" i="2"/>
  <c r="M198" i="2"/>
  <c r="M182" i="2"/>
  <c r="M166" i="2"/>
  <c r="M150" i="2"/>
  <c r="M134" i="2"/>
  <c r="M118" i="2"/>
  <c r="M102" i="2"/>
  <c r="M86" i="2"/>
  <c r="M70" i="2"/>
  <c r="M54" i="2"/>
  <c r="M38" i="2"/>
  <c r="M22" i="2"/>
  <c r="M181" i="2"/>
  <c r="M165" i="2"/>
  <c r="M149" i="2"/>
  <c r="M133" i="2"/>
  <c r="M117" i="2"/>
  <c r="M101" i="2"/>
  <c r="M85" i="2"/>
  <c r="M69" i="2"/>
  <c r="M53" i="2"/>
  <c r="M37" i="2"/>
  <c r="M21" i="2"/>
  <c r="M16" i="2"/>
  <c r="M207" i="2"/>
  <c r="M191" i="2"/>
  <c r="M175" i="2"/>
  <c r="M159" i="2"/>
  <c r="M143" i="2"/>
  <c r="M127" i="2"/>
  <c r="M111" i="2"/>
  <c r="M95" i="2"/>
  <c r="M79" i="2"/>
  <c r="M63" i="2"/>
  <c r="M47" i="2"/>
  <c r="M31" i="2"/>
  <c r="M15" i="2"/>
  <c r="L11" i="2"/>
  <c r="M11" i="2" s="1"/>
  <c r="M206" i="2"/>
  <c r="M190" i="2"/>
  <c r="M174" i="2"/>
  <c r="M158" i="2"/>
  <c r="M142" i="2"/>
  <c r="M126" i="2"/>
  <c r="M110" i="2"/>
  <c r="M94" i="2"/>
  <c r="M78" i="2"/>
  <c r="M62" i="2"/>
  <c r="M46" i="2"/>
  <c r="M3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98B9363-F39A-4B78-A976-2D6861D28F74}" keepAlive="1" name="쿼리 - 공모_피부" description="통합 문서의 '공모_피부' 쿼리에 대한 연결입니다." type="5" refreshedVersion="8" background="1" saveData="1">
    <dbPr connection="Provider=Microsoft.Mashup.OleDb.1;Data Source=$Workbook$;Location=공모_피부;Extended Properties=&quot;&quot;" command="SELECT * FROM [공모_피부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<sst xmlns="http://schemas.openxmlformats.org/spreadsheetml/2006/main" count="264" uniqueCount="215">
  <si>
    <t>성명</t>
  </si>
  <si>
    <t>no.</t>
    <phoneticPr fontId="2" type="noConversion"/>
  </si>
  <si>
    <t>교육기관명</t>
    <phoneticPr fontId="2" type="noConversion"/>
  </si>
  <si>
    <t>웨딩메이크업</t>
  </si>
  <si>
    <t>환타지메이크업</t>
  </si>
  <si>
    <t>마네킨 바디아트</t>
  </si>
  <si>
    <t>바디아트</t>
  </si>
  <si>
    <t>평면아트</t>
  </si>
  <si>
    <t>믹스미디어</t>
  </si>
  <si>
    <t>창작업스타일</t>
  </si>
  <si>
    <r>
      <t xml:space="preserve">연락처
</t>
    </r>
    <r>
      <rPr>
        <sz val="12"/>
        <color rgb="FF000000"/>
        <rFont val="맑은 고딕"/>
        <family val="3"/>
        <charset val="129"/>
        <scheme val="minor"/>
      </rPr>
      <t>(예.010-8182-5970)</t>
    </r>
    <phoneticPr fontId="2" type="noConversion"/>
  </si>
  <si>
    <r>
      <t xml:space="preserve">생년월일
</t>
    </r>
    <r>
      <rPr>
        <sz val="12"/>
        <color rgb="FF000000"/>
        <rFont val="맑은 고딕"/>
        <family val="3"/>
        <charset val="129"/>
        <scheme val="minor"/>
      </rPr>
      <t>(예.20030405)</t>
    </r>
    <phoneticPr fontId="2" type="noConversion"/>
  </si>
  <si>
    <t>캐릭터메이크업(2D)</t>
  </si>
  <si>
    <t>출전비 합계</t>
    <phoneticPr fontId="2" type="noConversion"/>
  </si>
  <si>
    <t>1종목</t>
    <phoneticPr fontId="2" type="noConversion"/>
  </si>
  <si>
    <t>2종목</t>
    <phoneticPr fontId="2" type="noConversion"/>
  </si>
  <si>
    <t>3종목</t>
    <phoneticPr fontId="2" type="noConversion"/>
  </si>
  <si>
    <t>4종목</t>
    <phoneticPr fontId="2" type="noConversion"/>
  </si>
  <si>
    <t>5종목</t>
    <phoneticPr fontId="2" type="noConversion"/>
  </si>
  <si>
    <t>010-8888-9999</t>
    <phoneticPr fontId="2" type="noConversion"/>
  </si>
  <si>
    <r>
      <rPr>
        <b/>
        <sz val="14"/>
        <rFont val="맑은 고딕"/>
        <family val="3"/>
        <charset val="129"/>
        <scheme val="minor"/>
      </rPr>
      <t>1. 부문선택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화살표로 선택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</si>
  <si>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2. 종목명</t>
    </r>
    <r>
      <rPr>
        <b/>
        <sz val="10"/>
        <color rgb="FF000000"/>
        <rFont val="맑은 고딕"/>
        <family val="3"/>
        <charset val="129"/>
        <scheme val="minor"/>
      </rPr>
      <t xml:space="preserve">      </t>
    </r>
    <r>
      <rPr>
        <b/>
        <sz val="10"/>
        <color theme="9" tint="-0.249977111117893"/>
        <rFont val="맑은 고딕"/>
        <family val="3"/>
        <charset val="129"/>
        <scheme val="minor"/>
      </rPr>
      <t>(</t>
    </r>
    <r>
      <rPr>
        <b/>
        <u/>
        <sz val="10"/>
        <color theme="9" tint="-0.249977111117893"/>
        <rFont val="맑은 고딕"/>
        <family val="3"/>
        <charset val="129"/>
        <scheme val="minor"/>
      </rPr>
      <t>①부문선택 후 선택 가능)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화살표를 눌러서 선택해주세요</t>
    </r>
    <phoneticPr fontId="2" type="noConversion"/>
  </si>
  <si>
    <t>캐릭터메이크업(3D)</t>
  </si>
  <si>
    <t>010-8888-7777</t>
    <phoneticPr fontId="2" type="noConversion"/>
  </si>
  <si>
    <t>신부의 이미지를 아름답게 표현</t>
  </si>
  <si>
    <t>각 종목에 자유롭게 주제표현 후
정면·측면, 세부 디테일 등을 
작품의 의도와 주제를 효과적으로 보여주는 
사진 3장을 자유롭게 선택하여 
공모전 제출서식에 작성하여 제출
(제출서식 : 홈페이지 공지사항에서 다운로드)</t>
    <phoneticPr fontId="2" type="noConversion"/>
  </si>
  <si>
    <t>창의적인 디자인을 상반신 마네킨 바디에 표현</t>
  </si>
  <si>
    <t>작품의 캐릭터를 창의적으로 표현</t>
  </si>
  <si>
    <t>캐릭터를 입체적, 창의적으로 표현</t>
  </si>
  <si>
    <t>크리에이티브 메이크업</t>
  </si>
  <si>
    <t>창의적 재료와 디자인으로 얼굴에 주제 표현</t>
  </si>
  <si>
    <t>메이크업 일러스트레이션</t>
  </si>
  <si>
    <t>종이(화면)에 드로잉 및 기타소재로 2D/3D창작</t>
  </si>
  <si>
    <t>[공모전] 헤어아트</t>
    <phoneticPr fontId="2" type="noConversion"/>
  </si>
  <si>
    <t>종목명</t>
    <phoneticPr fontId="2" type="noConversion"/>
  </si>
  <si>
    <t>종목설명</t>
  </si>
  <si>
    <t>사진제출 양식</t>
  </si>
  <si>
    <t>창작와인딩</t>
  </si>
  <si>
    <t>고전머리</t>
    <phoneticPr fontId="2" type="noConversion"/>
  </si>
  <si>
    <t>전통양식의 고전머리를 자유롭게 창작</t>
    <phoneticPr fontId="2" type="noConversion"/>
  </si>
  <si>
    <t>종이(화면)위에 드로잉 및 기타소재로 2D/3D창작</t>
  </si>
  <si>
    <t>[국가실기] 헤어커트</t>
  </si>
  <si>
    <t>요구사항 및 유의사항은 
미용사(일반)/이용사 실기 과제별 기준</t>
    <phoneticPr fontId="2" type="noConversion"/>
  </si>
  <si>
    <t>[국가실기] 헤어퍼머넌트</t>
  </si>
  <si>
    <t>[공모전] 네일아트</t>
    <phoneticPr fontId="2" type="noConversion"/>
  </si>
  <si>
    <t>스톤과 컬러를 이용한 아트 표현(손톱)</t>
  </si>
  <si>
    <t>스톤과 컬러를 이용한 아트 표현(발톱)</t>
  </si>
  <si>
    <t>핸드페인팅, 에어브러쉬 등 자유로운 표현</t>
    <phoneticPr fontId="2" type="noConversion"/>
  </si>
  <si>
    <t>3가지 이상 재료(기법)을 사용한 창작 아트</t>
  </si>
  <si>
    <t>네일아트 일러스트레이션</t>
  </si>
  <si>
    <t>[국가실기1과제] 매니큐어</t>
  </si>
  <si>
    <t>요구사항 및 유의사항은 미용사(네일) 실기 과제별 기준</t>
    <phoneticPr fontId="2" type="noConversion"/>
  </si>
  <si>
    <t>[국가실기2과제] 젤매니큐어</t>
  </si>
  <si>
    <t>[공모전] 메이크업</t>
    <phoneticPr fontId="2" type="noConversion"/>
  </si>
  <si>
    <t>입금자명/입금일자</t>
    <phoneticPr fontId="2" type="noConversion"/>
  </si>
  <si>
    <t>기타사항</t>
    <phoneticPr fontId="2" type="noConversion"/>
  </si>
  <si>
    <t>010-7878-8989</t>
    <phoneticPr fontId="2" type="noConversion"/>
  </si>
  <si>
    <t>기호</t>
    <phoneticPr fontId="2" type="noConversion"/>
  </si>
  <si>
    <t>MB</t>
    <phoneticPr fontId="2" type="noConversion"/>
  </si>
  <si>
    <t>MI</t>
    <phoneticPr fontId="2" type="noConversion"/>
  </si>
  <si>
    <t>HC</t>
    <phoneticPr fontId="2" type="noConversion"/>
  </si>
  <si>
    <t>MW</t>
    <phoneticPr fontId="2" type="noConversion"/>
  </si>
  <si>
    <t>MM</t>
    <phoneticPr fontId="2" type="noConversion"/>
  </si>
  <si>
    <t>MS</t>
    <phoneticPr fontId="2" type="noConversion"/>
  </si>
  <si>
    <t>MT</t>
    <phoneticPr fontId="2" type="noConversion"/>
  </si>
  <si>
    <t>MC</t>
    <phoneticPr fontId="2" type="noConversion"/>
  </si>
  <si>
    <t>MD</t>
    <phoneticPr fontId="2" type="noConversion"/>
  </si>
  <si>
    <t>MK</t>
    <phoneticPr fontId="2" type="noConversion"/>
  </si>
  <si>
    <t>HS</t>
    <phoneticPr fontId="2" type="noConversion"/>
  </si>
  <si>
    <t>HI</t>
    <phoneticPr fontId="2" type="noConversion"/>
  </si>
  <si>
    <t>M1</t>
    <phoneticPr fontId="2" type="noConversion"/>
  </si>
  <si>
    <t>M2</t>
    <phoneticPr fontId="2" type="noConversion"/>
  </si>
  <si>
    <t>M3</t>
    <phoneticPr fontId="2" type="noConversion"/>
  </si>
  <si>
    <t>M4</t>
    <phoneticPr fontId="2" type="noConversion"/>
  </si>
  <si>
    <t>H1</t>
    <phoneticPr fontId="2" type="noConversion"/>
  </si>
  <si>
    <t>H2</t>
    <phoneticPr fontId="2" type="noConversion"/>
  </si>
  <si>
    <t>H3</t>
    <phoneticPr fontId="2" type="noConversion"/>
  </si>
  <si>
    <t>N1</t>
    <phoneticPr fontId="2" type="noConversion"/>
  </si>
  <si>
    <t>N2</t>
    <phoneticPr fontId="2" type="noConversion"/>
  </si>
  <si>
    <t>N3</t>
    <phoneticPr fontId="2" type="noConversion"/>
  </si>
  <si>
    <t>NH</t>
    <phoneticPr fontId="2" type="noConversion"/>
  </si>
  <si>
    <t>NF</t>
    <phoneticPr fontId="2" type="noConversion"/>
  </si>
  <si>
    <t>NA</t>
    <phoneticPr fontId="2" type="noConversion"/>
  </si>
  <si>
    <t>NM</t>
    <phoneticPr fontId="2" type="noConversion"/>
  </si>
  <si>
    <t>NI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</si>
  <si>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4.첨부파일명</t>
    </r>
    <r>
      <rPr>
        <b/>
        <sz val="12"/>
        <color rgb="FF000000"/>
        <rFont val="맑은 고딕"/>
        <family val="3"/>
        <charset val="129"/>
        <scheme val="minor"/>
      </rPr>
      <t>은
아래와 같이 저장</t>
    </r>
    <phoneticPr fontId="2" type="noConversion"/>
  </si>
  <si>
    <t>3.종목수 및 출전비 확인</t>
    <phoneticPr fontId="2" type="noConversion"/>
  </si>
  <si>
    <t>010-8888-9797</t>
    <phoneticPr fontId="2" type="noConversion"/>
  </si>
  <si>
    <t>사진(장)</t>
    <phoneticPr fontId="2" type="noConversion"/>
  </si>
  <si>
    <t>고전머리</t>
  </si>
  <si>
    <t>공모_메이크업</t>
  </si>
  <si>
    <t>공모_메이크업</t>
    <phoneticPr fontId="2" type="noConversion"/>
  </si>
  <si>
    <t>공모_헤어아트</t>
  </si>
  <si>
    <t>공모_헤어아트</t>
    <phoneticPr fontId="2" type="noConversion"/>
  </si>
  <si>
    <t>공모_네일아트</t>
  </si>
  <si>
    <t>공모_네일아트</t>
    <phoneticPr fontId="2" type="noConversion"/>
  </si>
  <si>
    <t>출품인원 합계</t>
    <phoneticPr fontId="2" type="noConversion"/>
  </si>
  <si>
    <r>
      <t>접수담당자</t>
    </r>
    <r>
      <rPr>
        <b/>
        <sz val="11"/>
        <color theme="0"/>
        <rFont val="맑은 고딕"/>
        <family val="3"/>
        <charset val="129"/>
        <scheme val="major"/>
      </rPr>
      <t>(직위)</t>
    </r>
    <phoneticPr fontId="2" type="noConversion"/>
  </si>
  <si>
    <t>출품종목 합계</t>
    <phoneticPr fontId="2" type="noConversion"/>
  </si>
  <si>
    <r>
      <t>기관대표자</t>
    </r>
    <r>
      <rPr>
        <b/>
        <sz val="11"/>
        <color theme="0"/>
        <rFont val="맑은 고딕"/>
        <family val="3"/>
        <charset val="129"/>
        <scheme val="major"/>
      </rPr>
      <t>(직위)</t>
    </r>
    <phoneticPr fontId="2" type="noConversion"/>
  </si>
  <si>
    <t>총 접수비 합계</t>
    <phoneticPr fontId="2" type="noConversion"/>
  </si>
  <si>
    <t>ㅇ</t>
    <phoneticPr fontId="2" type="noConversion"/>
  </si>
  <si>
    <t>종목수</t>
    <phoneticPr fontId="2" type="noConversion"/>
  </si>
  <si>
    <t>요구사항 및 유의사항은 
미용사(메이크업) 실기 과제별 기준</t>
    <phoneticPr fontId="2" type="noConversion"/>
  </si>
  <si>
    <t>자유로운 방식으로 와인딩 디자인</t>
    <phoneticPr fontId="2" type="noConversion"/>
  </si>
  <si>
    <r>
      <rPr>
        <b/>
        <sz val="14"/>
        <color theme="0"/>
        <rFont val="맑은 고딕"/>
        <family val="3"/>
        <charset val="129"/>
        <scheme val="major"/>
      </rPr>
      <t>연락처</t>
    </r>
    <r>
      <rPr>
        <b/>
        <sz val="11"/>
        <color theme="0"/>
        <rFont val="맑은 고딕"/>
        <family val="3"/>
        <charset val="129"/>
        <scheme val="major"/>
      </rPr>
      <t>(HP)</t>
    </r>
    <phoneticPr fontId="2" type="noConversion"/>
  </si>
  <si>
    <r>
      <rPr>
        <sz val="14"/>
        <color theme="1"/>
        <rFont val="Segoe UI Symbol"/>
        <family val="3"/>
      </rPr>
      <t xml:space="preserve">✔ </t>
    </r>
    <r>
      <rPr>
        <b/>
        <sz val="14"/>
        <color theme="1"/>
        <rFont val="맑은 고딕"/>
        <family val="3"/>
        <charset val="129"/>
        <scheme val="major"/>
      </rPr>
      <t xml:space="preserve">IKBF 사진공모 뷰티어워즈 </t>
    </r>
    <r>
      <rPr>
        <b/>
        <sz val="14"/>
        <color theme="1"/>
        <rFont val="맑은 고딕"/>
        <family val="3"/>
        <charset val="129"/>
      </rPr>
      <t>접수방법 안내</t>
    </r>
    <r>
      <rPr>
        <b/>
        <sz val="14"/>
        <color theme="1"/>
        <rFont val="맑은 고딕"/>
        <family val="3"/>
        <charset val="129"/>
        <scheme val="major"/>
      </rPr>
      <t xml:space="preserve"> </t>
    </r>
    <r>
      <rPr>
        <sz val="14"/>
        <color theme="1"/>
        <rFont val="맑은 고딕"/>
        <family val="3"/>
        <charset val="129"/>
        <scheme val="major"/>
      </rPr>
      <t xml:space="preserve">
</t>
    </r>
    <r>
      <rPr>
        <sz val="14"/>
        <color theme="1"/>
        <rFont val="Segoe UI Symbol"/>
        <family val="3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Segoe UI Symbol"/>
        <family val="3"/>
      </rPr>
      <t>①</t>
    </r>
    <r>
      <rPr>
        <sz val="14"/>
        <color theme="1"/>
        <rFont val="맑은 고딕"/>
        <family val="3"/>
        <charset val="129"/>
        <scheme val="major"/>
      </rPr>
      <t xml:space="preserve">본 신청서 이메일 전송, </t>
    </r>
    <r>
      <rPr>
        <sz val="14"/>
        <color theme="1"/>
        <rFont val="Segoe UI Symbol"/>
        <family val="3"/>
      </rPr>
      <t>②</t>
    </r>
    <r>
      <rPr>
        <sz val="14"/>
        <color theme="1"/>
        <rFont val="맑은 고딕"/>
        <family val="3"/>
        <charset val="129"/>
        <scheme val="major"/>
      </rPr>
      <t xml:space="preserve">입금, </t>
    </r>
    <r>
      <rPr>
        <sz val="14"/>
        <color theme="1"/>
        <rFont val="Segoe UI Symbol"/>
        <family val="3"/>
      </rPr>
      <t>③</t>
    </r>
    <r>
      <rPr>
        <sz val="14"/>
        <color theme="1"/>
        <rFont val="맑은 고딕"/>
        <family val="3"/>
        <charset val="129"/>
        <scheme val="major"/>
      </rPr>
      <t xml:space="preserve">작품사진 전송
</t>
    </r>
    <r>
      <rPr>
        <sz val="14"/>
        <color theme="1"/>
        <rFont val="Segoe UI Symbol"/>
        <family val="3"/>
      </rPr>
      <t>(</t>
    </r>
    <r>
      <rPr>
        <sz val="14"/>
        <color theme="1"/>
        <rFont val="맑은 고딕"/>
        <family val="3"/>
        <charset val="129"/>
        <scheme val="major"/>
      </rPr>
      <t>접수기간 2026년 8월 3일부터 8월 14일까지)
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 xml:space="preserve">E-mail : kmaa98@hanmail.net
</t>
    </r>
    <r>
      <rPr>
        <sz val="14"/>
        <color theme="1"/>
        <rFont val="Segoe UI Symbol"/>
        <family val="3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</rPr>
      <t xml:space="preserve">입금계좌 : </t>
    </r>
    <r>
      <rPr>
        <u/>
        <sz val="14"/>
        <color theme="1"/>
        <rFont val="맑은 고딕"/>
        <family val="3"/>
        <charset val="129"/>
        <scheme val="major"/>
      </rPr>
      <t>국민은행 097-25-0030-318 사단법인 한국분장예술인협회</t>
    </r>
    <r>
      <rPr>
        <sz val="14"/>
        <color theme="1"/>
        <rFont val="맑은 고딕"/>
        <family val="3"/>
        <charset val="129"/>
        <scheme val="major"/>
      </rPr>
      <t xml:space="preserve">
</t>
    </r>
    <r>
      <rPr>
        <sz val="14"/>
        <color rgb="FFFF0000"/>
        <rFont val="Calibri"/>
        <family val="3"/>
        <charset val="1"/>
      </rPr>
      <t>•</t>
    </r>
    <r>
      <rPr>
        <sz val="14"/>
        <color rgb="FFFF0000"/>
        <rFont val="Calibri"/>
        <family val="3"/>
      </rPr>
      <t xml:space="preserve"> 2026</t>
    </r>
    <r>
      <rPr>
        <sz val="14"/>
        <color rgb="FFFF0000"/>
        <rFont val="맑은 고딕"/>
        <family val="3"/>
        <charset val="129"/>
        <scheme val="major"/>
      </rPr>
      <t>년</t>
    </r>
    <r>
      <rPr>
        <sz val="14"/>
        <color rgb="FFFF0000"/>
        <rFont val="Calibri"/>
        <family val="3"/>
      </rPr>
      <t xml:space="preserve"> 8</t>
    </r>
    <r>
      <rPr>
        <sz val="14"/>
        <color rgb="FFFF0000"/>
        <rFont val="맑은 고딕"/>
        <family val="3"/>
        <charset val="129"/>
        <scheme val="major"/>
      </rPr>
      <t>월</t>
    </r>
    <r>
      <rPr>
        <sz val="14"/>
        <color rgb="FFFF0000"/>
        <rFont val="Calibri"/>
        <family val="3"/>
      </rPr>
      <t xml:space="preserve"> 14</t>
    </r>
    <r>
      <rPr>
        <sz val="14"/>
        <color rgb="FFFF0000"/>
        <rFont val="맑은 고딕"/>
        <family val="3"/>
        <charset val="129"/>
        <scheme val="major"/>
      </rPr>
      <t>일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이후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작품제출을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하실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경우</t>
    </r>
    <r>
      <rPr>
        <sz val="14"/>
        <color rgb="FFFF0000"/>
        <rFont val="Calibri"/>
        <family val="3"/>
      </rPr>
      <t xml:space="preserve">, </t>
    </r>
    <r>
      <rPr>
        <sz val="14"/>
        <color rgb="FFFF0000"/>
        <rFont val="맑은 고딕"/>
        <family val="3"/>
        <charset val="129"/>
        <scheme val="major"/>
      </rPr>
      <t>심사가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불가능하여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실격</t>
    </r>
    <r>
      <rPr>
        <sz val="14"/>
        <color rgb="FFFF0000"/>
        <rFont val="Calibri"/>
        <family val="3"/>
      </rPr>
      <t xml:space="preserve"> </t>
    </r>
    <r>
      <rPr>
        <sz val="14"/>
        <color rgb="FFFF0000"/>
        <rFont val="맑은 고딕"/>
        <family val="3"/>
        <charset val="129"/>
        <scheme val="major"/>
      </rPr>
      <t>처리됩니다</t>
    </r>
    <r>
      <rPr>
        <sz val="14"/>
        <color rgb="FFFF0000"/>
        <rFont val="Calibri"/>
        <family val="3"/>
      </rPr>
      <t xml:space="preserve">. </t>
    </r>
    <phoneticPr fontId="2" type="noConversion"/>
  </si>
  <si>
    <r>
      <rPr>
        <sz val="14"/>
        <color theme="1"/>
        <rFont val="Segoe UI Symbol"/>
        <family val="3"/>
      </rPr>
      <t xml:space="preserve">✔ </t>
    </r>
    <r>
      <rPr>
        <b/>
        <sz val="14"/>
        <color theme="1"/>
        <rFont val="맑은 고딕"/>
        <family val="3"/>
        <charset val="129"/>
      </rPr>
      <t xml:space="preserve">기타 </t>
    </r>
    <r>
      <rPr>
        <b/>
        <sz val="14"/>
        <color theme="1"/>
        <rFont val="맑은 고딕"/>
        <family val="3"/>
        <charset val="129"/>
        <scheme val="major"/>
      </rPr>
      <t>유의사항</t>
    </r>
    <r>
      <rPr>
        <b/>
        <sz val="14"/>
        <color theme="1"/>
        <rFont val="Calibri"/>
        <family val="3"/>
      </rPr>
      <t xml:space="preserve">
</t>
    </r>
    <r>
      <rPr>
        <sz val="14"/>
        <color theme="1"/>
        <rFont val="Calibri"/>
        <family val="3"/>
        <charset val="1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종목명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접수오류가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빈번하니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서식에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준하여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작성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부탁드립니다</t>
    </r>
    <r>
      <rPr>
        <sz val="14"/>
        <color theme="1"/>
        <rFont val="Calibri"/>
        <family val="3"/>
      </rPr>
      <t>.</t>
    </r>
    <r>
      <rPr>
        <sz val="14"/>
        <color theme="1"/>
        <rFont val="맑은 고딕"/>
        <family val="3"/>
        <charset val="129"/>
        <scheme val="major"/>
      </rPr>
      <t xml:space="preserve">
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 xml:space="preserve">하단 </t>
    </r>
    <r>
      <rPr>
        <sz val="14"/>
        <color theme="1"/>
        <rFont val="Segoe UI Symbol"/>
        <family val="3"/>
      </rPr>
      <t>①</t>
    </r>
    <r>
      <rPr>
        <sz val="14"/>
        <color theme="1"/>
        <rFont val="맑은 고딕"/>
        <family val="3"/>
        <charset val="129"/>
        <scheme val="major"/>
      </rPr>
      <t>,</t>
    </r>
    <r>
      <rPr>
        <sz val="14"/>
        <color theme="1"/>
        <rFont val="Segoe UI Symbol"/>
        <family val="3"/>
      </rPr>
      <t>②</t>
    </r>
    <r>
      <rPr>
        <sz val="14"/>
        <color theme="1"/>
        <rFont val="맑은 고딕"/>
        <family val="3"/>
        <charset val="129"/>
        <scheme val="major"/>
      </rPr>
      <t xml:space="preserve">의 "부문과 종목명"은 선택화살표로 완성해주세요. 
</t>
    </r>
    <r>
      <rPr>
        <sz val="14"/>
        <color theme="1"/>
        <rFont val="Segoe UI Symbol"/>
        <family val="3"/>
        <charset val="1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Segoe UI Symbol"/>
        <family val="3"/>
      </rPr>
      <t>①</t>
    </r>
    <r>
      <rPr>
        <sz val="14"/>
        <color theme="1"/>
        <rFont val="맑은 고딕"/>
        <family val="3"/>
        <charset val="129"/>
        <scheme val="major"/>
      </rPr>
      <t xml:space="preserve">부문→ </t>
    </r>
    <r>
      <rPr>
        <sz val="14"/>
        <color theme="1"/>
        <rFont val="Segoe UI Symbol"/>
        <family val="3"/>
      </rPr>
      <t>②</t>
    </r>
    <r>
      <rPr>
        <sz val="14"/>
        <color theme="1"/>
        <rFont val="맑은 고딕"/>
        <family val="3"/>
        <charset val="129"/>
        <scheme val="major"/>
      </rPr>
      <t xml:space="preserve">종목명 선택(셀을 클릭하면 화살표가 나타납니다.)
• 인적사항에 띄어쓰기 또는 기호를 다르게 넣으면, 동일인으로 분류되지 
않으니 반드시 통일하여 주세요. </t>
    </r>
    <r>
      <rPr>
        <sz val="14"/>
        <color theme="1"/>
        <rFont val="Calibri"/>
        <family val="3"/>
      </rPr>
      <t xml:space="preserve">
</t>
    </r>
    <r>
      <rPr>
        <sz val="14"/>
        <color theme="1"/>
        <rFont val="Calibri"/>
        <family val="3"/>
        <charset val="1"/>
      </rPr>
      <t>•</t>
    </r>
    <r>
      <rPr>
        <sz val="14"/>
        <color theme="1"/>
        <rFont val="Calibri"/>
        <family val="3"/>
      </rPr>
      <t xml:space="preserve"> 1</t>
    </r>
    <r>
      <rPr>
        <sz val="14"/>
        <color theme="1"/>
        <rFont val="맑은 고딕"/>
        <family val="3"/>
        <charset val="129"/>
        <scheme val="major"/>
      </rPr>
      <t>명의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출품자는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같은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종목으로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중복출전이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불가능합니다</t>
    </r>
    <r>
      <rPr>
        <sz val="14"/>
        <color theme="1"/>
        <rFont val="Calibri"/>
        <family val="3"/>
      </rPr>
      <t xml:space="preserve">. 
</t>
    </r>
    <r>
      <rPr>
        <sz val="14"/>
        <color theme="1"/>
        <rFont val="Calibri"/>
        <family val="3"/>
        <charset val="1"/>
      </rPr>
      <t>•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신청내역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수정시에는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신청서를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이메일로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재전송해주시면</t>
    </r>
    <r>
      <rPr>
        <sz val="14"/>
        <color theme="1"/>
        <rFont val="Calibri"/>
        <family val="3"/>
      </rPr>
      <t xml:space="preserve"> </t>
    </r>
    <r>
      <rPr>
        <sz val="14"/>
        <color theme="1"/>
        <rFont val="맑은 고딕"/>
        <family val="3"/>
        <charset val="129"/>
        <scheme val="major"/>
      </rPr>
      <t>됩니다</t>
    </r>
    <r>
      <rPr>
        <sz val="14"/>
        <color theme="1"/>
        <rFont val="Calibri"/>
        <family val="3"/>
      </rPr>
      <t xml:space="preserve">. </t>
    </r>
    <phoneticPr fontId="2" type="noConversion"/>
  </si>
  <si>
    <t>환타지메이크업</t>
    <phoneticPr fontId="2" type="noConversion"/>
  </si>
  <si>
    <t>코스프레메이크업</t>
    <phoneticPr fontId="2" type="noConversion"/>
  </si>
  <si>
    <t>스테이지메이크업</t>
    <phoneticPr fontId="2" type="noConversion"/>
  </si>
  <si>
    <t>아트마스크(2D)</t>
    <phoneticPr fontId="2" type="noConversion"/>
  </si>
  <si>
    <t>아트마스크(3D)</t>
    <phoneticPr fontId="2" type="noConversion"/>
  </si>
  <si>
    <t>MA2</t>
    <phoneticPr fontId="2" type="noConversion"/>
  </si>
  <si>
    <t>MA3</t>
    <phoneticPr fontId="2" type="noConversion"/>
  </si>
  <si>
    <t>뷰티디자인</t>
    <phoneticPr fontId="2" type="noConversion"/>
  </si>
  <si>
    <t>BD</t>
    <phoneticPr fontId="2" type="noConversion"/>
  </si>
  <si>
    <t>웨딩업스타일</t>
  </si>
  <si>
    <t>웨딩업스타일</t>
    <phoneticPr fontId="2" type="noConversion"/>
  </si>
  <si>
    <t>창작업스타일</t>
    <phoneticPr fontId="2" type="noConversion"/>
  </si>
  <si>
    <t>한복업스타일</t>
  </si>
  <si>
    <t>한복업스타일</t>
    <phoneticPr fontId="2" type="noConversion"/>
  </si>
  <si>
    <t>창작와인딩</t>
    <phoneticPr fontId="2" type="noConversion"/>
  </si>
  <si>
    <t>헤어스타일링</t>
  </si>
  <si>
    <t>헤어스타일링</t>
    <phoneticPr fontId="2" type="noConversion"/>
  </si>
  <si>
    <t>컨슈머</t>
  </si>
  <si>
    <t>컨슈머</t>
    <phoneticPr fontId="2" type="noConversion"/>
  </si>
  <si>
    <t>창작아이론펌(이/미용)</t>
  </si>
  <si>
    <t>창작아이론펌(이/미용)</t>
    <phoneticPr fontId="2" type="noConversion"/>
  </si>
  <si>
    <t>창작커트(이/미용)</t>
  </si>
  <si>
    <t>창작커트(이/미용)</t>
    <phoneticPr fontId="2" type="noConversion"/>
  </si>
  <si>
    <t>붙임머리</t>
  </si>
  <si>
    <t>붙임머리</t>
    <phoneticPr fontId="2" type="noConversion"/>
  </si>
  <si>
    <t>3D 헤드피스 디자인</t>
  </si>
  <si>
    <t>3D 헤드피스 디자인</t>
    <phoneticPr fontId="2" type="noConversion"/>
  </si>
  <si>
    <t xml:space="preserve">헤어디자인 일러스트 </t>
  </si>
  <si>
    <t xml:space="preserve">헤어디자인 일러스트 </t>
    <phoneticPr fontId="2" type="noConversion"/>
  </si>
  <si>
    <t>스파니엘/이사도라/그래쥬에이션/레이어트 중 택1,
총 4장 사진제출</t>
    <phoneticPr fontId="2" type="noConversion"/>
  </si>
  <si>
    <t>혼합형/9등분 중 택 1, 총 4장 사진제출</t>
    <phoneticPr fontId="2" type="noConversion"/>
  </si>
  <si>
    <t>하상고/중상고/둥근스포츠 중 택1, 총 4장 사진제출</t>
    <phoneticPr fontId="2" type="noConversion"/>
  </si>
  <si>
    <t>[국가실기] 단발형이발</t>
  </si>
  <si>
    <t>[국가실기] 단발형이발</t>
    <phoneticPr fontId="2" type="noConversion"/>
  </si>
  <si>
    <t>[국가실기] 아이론펌</t>
  </si>
  <si>
    <t>[국가실기] 아이론펌</t>
    <phoneticPr fontId="2" type="noConversion"/>
  </si>
  <si>
    <t>H4</t>
    <phoneticPr fontId="2" type="noConversion"/>
  </si>
  <si>
    <t>총 4장 사진 제출</t>
    <phoneticPr fontId="2" type="noConversion"/>
  </si>
  <si>
    <t>웨딩메이크업</t>
    <phoneticPr fontId="2" type="noConversion"/>
  </si>
  <si>
    <t>마네킨 바디아트</t>
    <phoneticPr fontId="2" type="noConversion"/>
  </si>
  <si>
    <t>바디아트</t>
    <phoneticPr fontId="2" type="noConversion"/>
  </si>
  <si>
    <t>캐릭터메이크업(2D)</t>
    <phoneticPr fontId="2" type="noConversion"/>
  </si>
  <si>
    <t>캐릭터메이크업(3D)</t>
    <phoneticPr fontId="2" type="noConversion"/>
  </si>
  <si>
    <t>크리에이티브 메이크업</t>
    <phoneticPr fontId="2" type="noConversion"/>
  </si>
  <si>
    <t>메이크업 일러스트레이션</t>
    <phoneticPr fontId="2" type="noConversion"/>
  </si>
  <si>
    <t>HWU</t>
    <phoneticPr fontId="2" type="noConversion"/>
  </si>
  <si>
    <t>HCU</t>
    <phoneticPr fontId="2" type="noConversion"/>
  </si>
  <si>
    <t>HKU</t>
    <phoneticPr fontId="2" type="noConversion"/>
  </si>
  <si>
    <t>HCT</t>
    <phoneticPr fontId="2" type="noConversion"/>
  </si>
  <si>
    <t>HCW</t>
    <phoneticPr fontId="2" type="noConversion"/>
  </si>
  <si>
    <t>HK</t>
    <phoneticPr fontId="2" type="noConversion"/>
  </si>
  <si>
    <t>HF</t>
    <phoneticPr fontId="2" type="noConversion"/>
  </si>
  <si>
    <t>HE</t>
    <phoneticPr fontId="2" type="noConversion"/>
  </si>
  <si>
    <t>HD</t>
    <phoneticPr fontId="2" type="noConversion"/>
  </si>
  <si>
    <t>살롱 젤네일아트</t>
  </si>
  <si>
    <t>살롱 젤네일아트</t>
    <phoneticPr fontId="2" type="noConversion"/>
  </si>
  <si>
    <t>살롱 젤패디아트</t>
  </si>
  <si>
    <t>살롱 젤패디아트</t>
    <phoneticPr fontId="2" type="noConversion"/>
  </si>
  <si>
    <t>선/부채꼴 마블 중 택1,
정면/측면/프리엣지 총 3장 제출</t>
    <phoneticPr fontId="2" type="noConversion"/>
  </si>
  <si>
    <t>프렌치/그라데이션 중 택1, 
정면/측면/프리엣지 총 3장 제출</t>
    <phoneticPr fontId="2" type="noConversion"/>
  </si>
  <si>
    <t>MCT</t>
    <phoneticPr fontId="2" type="noConversion"/>
  </si>
  <si>
    <t>주제가 있는 환상적인 메이크업 연출</t>
    <phoneticPr fontId="2" type="noConversion"/>
  </si>
  <si>
    <t>기존의 캐릭터를 그대로 또는 변형하여 재현</t>
    <phoneticPr fontId="2" type="noConversion"/>
  </si>
  <si>
    <t>발레M, 댄스M, 드랙M 등 무대관련 메이크업 연출</t>
    <phoneticPr fontId="2" type="noConversion"/>
  </si>
  <si>
    <t>다양한 재료로 마스크(입체)를 표현
-단, 마스크에 페인팅만 적용</t>
    <phoneticPr fontId="2" type="noConversion"/>
  </si>
  <si>
    <t>다양한 재료로 마스크(입체)를 표현
-단, 배경 또는 마스크 위에 장식 부착 필수</t>
    <phoneticPr fontId="2" type="noConversion"/>
  </si>
  <si>
    <t>자유주제의 디자인을 창작하여 
모델(또는 마네킨) 전신에 표현</t>
    <phoneticPr fontId="2" type="noConversion"/>
  </si>
  <si>
    <t>제한없이 모든 뷰티분야 가능</t>
    <phoneticPr fontId="2" type="noConversion"/>
  </si>
  <si>
    <t>[국가실기] 뷰티메이크업</t>
    <phoneticPr fontId="2" type="noConversion"/>
  </si>
  <si>
    <t>[국가실기] 시대메이크업</t>
    <phoneticPr fontId="2" type="noConversion"/>
  </si>
  <si>
    <t>[국가실기] 캐릭터메이크업</t>
    <phoneticPr fontId="2" type="noConversion"/>
  </si>
  <si>
    <t>[국가실기] 속눈썹연장</t>
    <phoneticPr fontId="2" type="noConversion"/>
  </si>
  <si>
    <t>한복 메이크업 총2장 (눈감은정면, 눈뜬정면)</t>
    <phoneticPr fontId="2" type="noConversion"/>
  </si>
  <si>
    <t>펑크/트위기/마를린 먼로/그레타가르보 중 택1, 
총2장 (눈감은정면, 눈뜬정면)</t>
    <phoneticPr fontId="2" type="noConversion"/>
  </si>
  <si>
    <t>한국무용/레오파드/발레/추면 중 택1, 
총2장 (눈감은정면, 눈뜬정면)</t>
    <phoneticPr fontId="2" type="noConversion"/>
  </si>
  <si>
    <t>국가실기도면 사진 참고 총 2장</t>
    <phoneticPr fontId="2" type="noConversion"/>
  </si>
  <si>
    <t>자유로운 웨딩업스타일</t>
    <phoneticPr fontId="2" type="noConversion"/>
  </si>
  <si>
    <t>자유로운 창작업스타일</t>
    <phoneticPr fontId="2" type="noConversion"/>
  </si>
  <si>
    <t>자유로운 주제의 창의적인미용/이용 커트스타일</t>
    <phoneticPr fontId="2" type="noConversion"/>
  </si>
  <si>
    <t>[국가실기3과제] 인조네일</t>
  </si>
  <si>
    <t>[국가실기3과제] 인조네일</t>
    <phoneticPr fontId="2" type="noConversion"/>
  </si>
  <si>
    <t>젤스캅춰/아크릴프렌치/실크익스텐션 중 택1,
정면/측면/프리엣지 총 3장 제출</t>
    <phoneticPr fontId="2" type="noConversion"/>
  </si>
  <si>
    <t>자유로운 한복업스타일(EX.혼주)</t>
    <phoneticPr fontId="2" type="noConversion"/>
  </si>
  <si>
    <t>헤어트렌드에 따른 창의적 스타일 완성</t>
    <phoneticPr fontId="2" type="noConversion"/>
  </si>
  <si>
    <t>컬러링, 컷, 드라이의 조화미</t>
    <phoneticPr fontId="2" type="noConversion"/>
  </si>
  <si>
    <t>자유로운 주제의 창의적인 아이론펌스타일</t>
    <phoneticPr fontId="2" type="noConversion"/>
  </si>
  <si>
    <t>자유로운 표현으로 자연스러운 붙임머리 완성</t>
    <phoneticPr fontId="2" type="noConversion"/>
  </si>
  <si>
    <t>자유로운 주제와 재료를 이용한 입체적 머리장식</t>
    <phoneticPr fontId="2" type="noConversion"/>
  </si>
  <si>
    <t>종이위에 드로잉 및 자유소재로 2D/3D창작</t>
    <phoneticPr fontId="2" type="noConversion"/>
  </si>
  <si>
    <t>자유롭게 촬영하여 총 3장 제출</t>
    <phoneticPr fontId="2" type="noConversion"/>
  </si>
  <si>
    <t>[국가실기] 시대메이크업</t>
  </si>
  <si>
    <t>[국가실기] 속눈썹연장</t>
  </si>
  <si>
    <t>[공모전] 피부</t>
    <phoneticPr fontId="2" type="noConversion"/>
  </si>
  <si>
    <t>팔 또는 다리 제모</t>
  </si>
  <si>
    <t>팔 또는 다리 제모</t>
    <phoneticPr fontId="2" type="noConversion"/>
  </si>
  <si>
    <t>S1</t>
    <phoneticPr fontId="2" type="noConversion"/>
  </si>
  <si>
    <t>S2</t>
    <phoneticPr fontId="2" type="noConversion"/>
  </si>
  <si>
    <t>요구사항 및 유의사항은 미용사(피부) 실기 과제별 기준</t>
    <phoneticPr fontId="2" type="noConversion"/>
  </si>
  <si>
    <t>타임랩스 촬영 또는 영상 편집본(8배속 전후)</t>
    <phoneticPr fontId="2" type="noConversion"/>
  </si>
  <si>
    <t>공모_피부</t>
  </si>
  <si>
    <t>공모_피부</t>
    <phoneticPr fontId="2" type="noConversion"/>
  </si>
  <si>
    <t>페이셜관리</t>
  </si>
  <si>
    <t>페이셜관리</t>
    <phoneticPr fontId="2" type="noConversion"/>
  </si>
  <si>
    <t>김가나</t>
    <phoneticPr fontId="2" type="noConversion"/>
  </si>
  <si>
    <t>김다라</t>
    <phoneticPr fontId="2" type="noConversion"/>
  </si>
  <si>
    <t>김마바</t>
    <phoneticPr fontId="2" type="noConversion"/>
  </si>
  <si>
    <t>홍길동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</si>
</sst>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46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b/>
      <sz val="11"/>
      <color rgb="FF000000"/>
      <name val="나눔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u/>
      <sz val="10"/>
      <color theme="9" tint="-0.249977111117893"/>
      <name val="맑은 고딕"/>
      <family val="3"/>
      <charset val="129"/>
      <scheme val="minor"/>
    </font>
    <font>
      <b/>
      <sz val="10"/>
      <color theme="9" tint="-0.249977111117893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나눔고딕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5"/>
      <color theme="1"/>
      <name val="나눔바른고딕"/>
      <family val="3"/>
      <charset val="129"/>
    </font>
    <font>
      <b/>
      <sz val="14"/>
      <color theme="1"/>
      <name val="나눔바른고딕"/>
      <family val="3"/>
      <charset val="129"/>
    </font>
    <font>
      <sz val="14"/>
      <color theme="0"/>
      <name val="나눔바른고딕"/>
      <family val="3"/>
      <charset val="129"/>
    </font>
    <font>
      <b/>
      <sz val="11"/>
      <name val="나눔바른고딕"/>
      <family val="3"/>
      <charset val="129"/>
    </font>
    <font>
      <sz val="11"/>
      <name val="나눔바른고딕"/>
      <family val="3"/>
      <charset val="129"/>
    </font>
    <font>
      <b/>
      <sz val="13"/>
      <color rgb="FFFFFFFF"/>
      <name val="나눔바른고딕"/>
      <family val="3"/>
      <charset val="129"/>
    </font>
    <font>
      <b/>
      <sz val="12"/>
      <color theme="0"/>
      <name val="나눔바른고딕"/>
      <family val="3"/>
      <charset val="129"/>
    </font>
    <font>
      <sz val="11"/>
      <color theme="8" tint="-0.249977111117893"/>
      <name val="나눔바른고딕"/>
      <family val="3"/>
      <charset val="129"/>
    </font>
    <font>
      <b/>
      <sz val="11"/>
      <color rgb="FFFF0000"/>
      <name val="나눔바른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rgb="FF000000"/>
      <name val="나눔고딕"/>
      <charset val="129"/>
    </font>
    <font>
      <b/>
      <sz val="14"/>
      <color theme="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4"/>
      <color theme="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theme="1"/>
      <name val="Segoe UI Symbol"/>
      <family val="3"/>
    </font>
    <font>
      <b/>
      <sz val="14"/>
      <color theme="1"/>
      <name val="맑은 고딕"/>
      <family val="3"/>
      <charset val="129"/>
    </font>
    <font>
      <sz val="14"/>
      <color theme="1"/>
      <name val="Calibri"/>
      <family val="3"/>
    </font>
    <font>
      <sz val="14"/>
      <color rgb="FFFF0000"/>
      <name val="Calibri"/>
      <family val="3"/>
      <charset val="1"/>
    </font>
    <font>
      <sz val="14"/>
      <color rgb="FFFF0000"/>
      <name val="Calibri"/>
      <family val="3"/>
    </font>
    <font>
      <sz val="14"/>
      <color rgb="FFFF0000"/>
      <name val="맑은 고딕"/>
      <family val="3"/>
      <charset val="129"/>
      <scheme val="major"/>
    </font>
    <font>
      <b/>
      <sz val="14"/>
      <color theme="1"/>
      <name val="Calibri"/>
      <family val="3"/>
    </font>
    <font>
      <sz val="14"/>
      <color theme="1"/>
      <name val="Calibri"/>
      <family val="3"/>
      <charset val="1"/>
    </font>
    <font>
      <sz val="14"/>
      <color theme="1"/>
      <name val="Segoe UI Symbol"/>
      <family val="3"/>
      <charset val="1"/>
    </font>
    <font>
      <sz val="14"/>
      <color theme="1"/>
      <name val="맑은 고딕"/>
      <family val="3"/>
      <charset val="129"/>
    </font>
    <font>
      <u/>
      <sz val="14"/>
      <color theme="1"/>
      <name val="맑은 고딕"/>
      <family val="3"/>
      <charset val="129"/>
      <scheme val="major"/>
    </font>
  </fonts>
  <fills count="1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1679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9F7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C00000"/>
      </left>
      <right/>
      <top style="medium">
        <color theme="1" tint="0.499984740745262"/>
      </top>
      <bottom/>
      <diagonal/>
    </border>
    <border>
      <left/>
      <right style="thick">
        <color rgb="FFC00000"/>
      </right>
      <top style="medium">
        <color theme="1" tint="0.499984740745262"/>
      </top>
      <bottom/>
      <diagonal/>
    </border>
    <border>
      <left style="thick">
        <color rgb="FFC00000"/>
      </left>
      <right/>
      <top/>
      <bottom style="medium">
        <color theme="1" tint="0.499984740745262"/>
      </bottom>
      <diagonal/>
    </border>
    <border>
      <left/>
      <right style="thick">
        <color rgb="FFC00000"/>
      </right>
      <top/>
      <bottom style="medium">
        <color theme="1" tint="0.499984740745262"/>
      </bottom>
      <diagonal/>
    </border>
    <border>
      <left/>
      <right/>
      <top/>
      <bottom style="thick">
        <color rgb="FFC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thick">
        <color rgb="FFC00000"/>
      </top>
      <bottom style="medium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theme="1" tint="0.499984740745262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ck">
        <color rgb="FFC00000"/>
      </right>
      <top/>
      <bottom style="thick">
        <color rgb="FFC00000"/>
      </bottom>
      <diagonal/>
    </border>
    <border>
      <left style="thick">
        <color rgb="FFC00000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ck">
        <color rgb="FFC00000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ck">
        <color rgb="FFC00000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ck">
        <color rgb="FFC00000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ck">
        <color rgb="FFC00000"/>
      </right>
      <top style="thick">
        <color rgb="FFC00000"/>
      </top>
      <bottom/>
      <diagonal/>
    </border>
    <border>
      <left style="medium">
        <color theme="1" tint="0.499984740745262"/>
      </left>
      <right style="thick">
        <color rgb="FFC00000"/>
      </right>
      <top/>
      <bottom style="thick">
        <color rgb="FFC00000"/>
      </bottom>
      <diagonal/>
    </border>
    <border>
      <left style="thick">
        <color rgb="FFC00000"/>
      </left>
      <right style="medium">
        <color theme="1" tint="0.499984740745262"/>
      </right>
      <top style="thick">
        <color rgb="FFC00000"/>
      </top>
      <bottom/>
      <diagonal/>
    </border>
    <border>
      <left style="thick">
        <color rgb="FFC00000"/>
      </left>
      <right style="medium">
        <color theme="1" tint="0.499984740745262"/>
      </right>
      <top/>
      <bottom style="thick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4" fillId="0" borderId="0" xfId="0" applyFont="1">
      <alignment vertical="center"/>
    </xf>
    <xf numFmtId="0" fontId="13" fillId="3" borderId="3" xfId="0" applyFont="1" applyFill="1" applyBorder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8" borderId="0" xfId="0" applyFill="1">
      <alignment vertical="center"/>
    </xf>
    <xf numFmtId="0" fontId="19" fillId="7" borderId="0" xfId="0" applyFont="1" applyFill="1">
      <alignment vertical="center"/>
    </xf>
    <xf numFmtId="0" fontId="17" fillId="7" borderId="0" xfId="0" applyFont="1" applyFill="1" applyAlignment="1">
      <alignment vertical="center" wrapText="1"/>
    </xf>
    <xf numFmtId="0" fontId="20" fillId="11" borderId="10" xfId="0" applyFont="1" applyFill="1" applyBorder="1" applyAlignment="1">
      <alignment horizontal="justify" vertical="center" wrapText="1"/>
    </xf>
    <xf numFmtId="0" fontId="17" fillId="7" borderId="0" xfId="0" applyFont="1" applyFill="1">
      <alignment vertical="center"/>
    </xf>
    <xf numFmtId="0" fontId="23" fillId="9" borderId="0" xfId="0" applyFont="1" applyFill="1" applyAlignment="1">
      <alignment horizontal="center" vertical="center"/>
    </xf>
    <xf numFmtId="0" fontId="20" fillId="10" borderId="10" xfId="0" applyFont="1" applyFill="1" applyBorder="1" applyAlignment="1">
      <alignment horizontal="justify" vertical="center" wrapText="1"/>
    </xf>
    <xf numFmtId="0" fontId="14" fillId="0" borderId="15" xfId="0" applyFont="1" applyBorder="1" applyAlignment="1">
      <alignment horizontal="center" vertical="center"/>
    </xf>
    <xf numFmtId="0" fontId="14" fillId="7" borderId="15" xfId="0" applyFont="1" applyFill="1" applyBorder="1" applyAlignment="1" applyProtection="1">
      <alignment horizontal="center" vertical="center"/>
      <protection locked="0"/>
    </xf>
    <xf numFmtId="0" fontId="20" fillId="10" borderId="13" xfId="0" applyFont="1" applyFill="1" applyBorder="1" applyAlignment="1">
      <alignment horizontal="justify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24" fillId="0" borderId="3" xfId="0" applyFont="1" applyBorder="1" applyAlignment="1">
      <alignment horizontal="left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27" fillId="3" borderId="13" xfId="0" applyFont="1" applyFill="1" applyBorder="1" applyAlignment="1">
      <alignment horizontal="left" vertical="center" wrapText="1"/>
    </xf>
    <xf numFmtId="0" fontId="26" fillId="5" borderId="30" xfId="0" applyFont="1" applyFill="1" applyBorder="1" applyAlignment="1">
      <alignment horizontal="center" vertical="center"/>
    </xf>
    <xf numFmtId="0" fontId="14" fillId="0" borderId="15" xfId="0" applyFont="1" applyBorder="1" applyAlignment="1" applyProtection="1">
      <alignment horizontal="center" vertical="center"/>
      <protection locked="0"/>
    </xf>
    <xf numFmtId="0" fontId="12" fillId="7" borderId="19" xfId="0" applyFont="1" applyFill="1" applyBorder="1" applyAlignment="1" applyProtection="1">
      <alignment horizontal="center" vertical="center"/>
      <protection locked="0"/>
    </xf>
    <xf numFmtId="0" fontId="14" fillId="7" borderId="19" xfId="0" applyFont="1" applyFill="1" applyBorder="1" applyAlignment="1" applyProtection="1">
      <alignment horizontal="center" vertical="center"/>
      <protection locked="0"/>
    </xf>
    <xf numFmtId="177" fontId="15" fillId="0" borderId="15" xfId="0" applyNumberFormat="1" applyFont="1" applyBorder="1" applyAlignment="1" applyProtection="1">
      <alignment horizontal="center" vertical="center"/>
      <protection locked="0"/>
    </xf>
    <xf numFmtId="49" fontId="15" fillId="0" borderId="15" xfId="0" applyNumberFormat="1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28" fillId="16" borderId="1" xfId="0" applyFont="1" applyFill="1" applyBorder="1" applyAlignment="1">
      <alignment horizontal="center" vertical="center"/>
    </xf>
    <xf numFmtId="0" fontId="32" fillId="7" borderId="34" xfId="0" applyFont="1" applyFill="1" applyBorder="1">
      <alignment vertical="center"/>
    </xf>
    <xf numFmtId="0" fontId="32" fillId="7" borderId="0" xfId="0" applyFont="1" applyFill="1">
      <alignment vertical="center"/>
    </xf>
    <xf numFmtId="0" fontId="5" fillId="0" borderId="4" xfId="0" applyFont="1" applyBorder="1" applyAlignment="1">
      <alignment horizontal="left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177" fontId="14" fillId="0" borderId="15" xfId="0" applyNumberFormat="1" applyFont="1" applyBorder="1" applyAlignment="1" applyProtection="1">
      <alignment horizontal="center" vertical="center"/>
      <protection locked="0"/>
    </xf>
    <xf numFmtId="0" fontId="14" fillId="7" borderId="15" xfId="0" applyFont="1" applyFill="1" applyBorder="1" applyAlignment="1">
      <alignment horizontal="center" vertical="center"/>
    </xf>
    <xf numFmtId="176" fontId="14" fillId="7" borderId="17" xfId="0" applyNumberFormat="1" applyFont="1" applyFill="1" applyBorder="1" applyAlignment="1">
      <alignment horizontal="center" vertical="center"/>
    </xf>
    <xf numFmtId="176" fontId="14" fillId="7" borderId="31" xfId="0" applyNumberFormat="1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176" fontId="14" fillId="0" borderId="15" xfId="0" applyNumberFormat="1" applyFont="1" applyBorder="1" applyAlignment="1">
      <alignment horizontal="center" vertical="center"/>
    </xf>
    <xf numFmtId="176" fontId="14" fillId="7" borderId="15" xfId="0" applyNumberFormat="1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176" fontId="14" fillId="2" borderId="15" xfId="0" applyNumberFormat="1" applyFont="1" applyFill="1" applyBorder="1" applyAlignment="1">
      <alignment horizontal="center" vertical="center"/>
    </xf>
    <xf numFmtId="0" fontId="14" fillId="13" borderId="18" xfId="0" applyFont="1" applyFill="1" applyBorder="1" applyAlignment="1">
      <alignment horizontal="center" vertical="center"/>
    </xf>
    <xf numFmtId="176" fontId="14" fillId="13" borderId="15" xfId="0" applyNumberFormat="1" applyFont="1" applyFill="1" applyBorder="1" applyAlignment="1">
      <alignment horizontal="center" vertical="center"/>
    </xf>
    <xf numFmtId="0" fontId="14" fillId="14" borderId="18" xfId="0" applyFont="1" applyFill="1" applyBorder="1" applyAlignment="1">
      <alignment horizontal="center" vertical="center"/>
    </xf>
    <xf numFmtId="176" fontId="14" fillId="14" borderId="15" xfId="0" applyNumberFormat="1" applyFont="1" applyFill="1" applyBorder="1" applyAlignment="1">
      <alignment horizontal="center" vertical="center"/>
    </xf>
    <xf numFmtId="0" fontId="14" fillId="15" borderId="18" xfId="0" applyFont="1" applyFill="1" applyBorder="1" applyAlignment="1">
      <alignment horizontal="center" vertical="center"/>
    </xf>
    <xf numFmtId="176" fontId="14" fillId="15" borderId="15" xfId="0" applyNumberFormat="1" applyFont="1" applyFill="1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0" fontId="31" fillId="17" borderId="1" xfId="0" applyFont="1" applyFill="1" applyBorder="1" applyAlignment="1">
      <alignment horizontal="left" vertical="center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21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justify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34" fillId="0" borderId="32" xfId="0" applyFont="1" applyBorder="1" applyAlignment="1">
      <alignment horizontal="center" vertical="center"/>
    </xf>
    <xf numFmtId="176" fontId="34" fillId="0" borderId="32" xfId="0" applyNumberFormat="1" applyFont="1" applyBorder="1" applyAlignment="1">
      <alignment horizontal="center" vertical="center"/>
    </xf>
    <xf numFmtId="0" fontId="32" fillId="0" borderId="32" xfId="0" applyFont="1" applyBorder="1" applyAlignment="1" applyProtection="1">
      <alignment horizontal="center" vertical="center"/>
      <protection locked="0"/>
    </xf>
    <xf numFmtId="0" fontId="32" fillId="0" borderId="33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0" fillId="0" borderId="32" xfId="0" applyFont="1" applyBorder="1" applyAlignment="1" applyProtection="1">
      <alignment horizontal="center" vertical="center"/>
      <protection locked="0"/>
    </xf>
    <xf numFmtId="0" fontId="28" fillId="16" borderId="32" xfId="0" applyFont="1" applyFill="1" applyBorder="1" applyAlignment="1">
      <alignment horizontal="center" vertical="center"/>
    </xf>
    <xf numFmtId="0" fontId="28" fillId="16" borderId="2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29" fillId="0" borderId="32" xfId="0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4" fillId="18" borderId="3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4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22" fillId="12" borderId="11" xfId="0" applyFont="1" applyFill="1" applyBorder="1" applyAlignment="1">
      <alignment horizontal="center" vertical="center" wrapText="1"/>
    </xf>
    <xf numFmtId="0" fontId="22" fillId="12" borderId="12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30" fillId="0" borderId="2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>
      <alignment horizontal="center" vertical="center"/>
    </xf>
    <xf numFmtId="0" fontId="33" fillId="7" borderId="39" xfId="0" applyFont="1" applyFill="1" applyBorder="1" applyAlignment="1">
      <alignment horizontal="center" vertical="center"/>
    </xf>
    <xf numFmtId="177" fontId="7" fillId="4" borderId="16" xfId="0" applyNumberFormat="1" applyFont="1" applyFill="1" applyBorder="1" applyAlignment="1">
      <alignment horizontal="center" vertical="center" wrapText="1"/>
    </xf>
    <xf numFmtId="177" fontId="7" fillId="4" borderId="19" xfId="0" applyNumberFormat="1" applyFont="1" applyFill="1" applyBorder="1" applyAlignment="1">
      <alignment horizontal="center" vertical="center" wrapText="1"/>
    </xf>
    <xf numFmtId="0" fontId="4" fillId="18" borderId="23" xfId="0" applyFont="1" applyFill="1" applyBorder="1" applyAlignment="1">
      <alignment horizontal="center" vertical="center" wrapText="1"/>
    </xf>
    <xf numFmtId="0" fontId="32" fillId="7" borderId="38" xfId="0" applyFont="1" applyFill="1" applyBorder="1" applyAlignment="1">
      <alignment horizontal="center" vertical="center"/>
    </xf>
    <xf numFmtId="0" fontId="16" fillId="6" borderId="40" xfId="0" applyFont="1" applyFill="1" applyBorder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1" fillId="6" borderId="46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 vertical="center" wrapText="1"/>
    </xf>
    <xf numFmtId="0" fontId="1" fillId="6" borderId="48" xfId="0" applyFont="1" applyFill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0" fontId="34" fillId="7" borderId="50" xfId="0" applyFont="1" applyFill="1" applyBorder="1" applyAlignment="1">
      <alignment horizontal="left" vertical="center" wrapText="1" indent="1"/>
    </xf>
    <xf numFmtId="0" fontId="34" fillId="7" borderId="38" xfId="0" applyFont="1" applyFill="1" applyBorder="1" applyAlignment="1">
      <alignment horizontal="left" vertical="center" indent="1"/>
    </xf>
    <xf numFmtId="0" fontId="34" fillId="7" borderId="7" xfId="0" applyFont="1" applyFill="1" applyBorder="1" applyAlignment="1">
      <alignment horizontal="left" vertical="center" indent="1"/>
    </xf>
    <xf numFmtId="0" fontId="34" fillId="7" borderId="30" xfId="0" applyFont="1" applyFill="1" applyBorder="1" applyAlignment="1">
      <alignment horizontal="left" vertical="center" indent="1"/>
    </xf>
    <xf numFmtId="0" fontId="34" fillId="7" borderId="0" xfId="0" applyFont="1" applyFill="1" applyBorder="1" applyAlignment="1">
      <alignment horizontal="left" vertical="center" indent="1"/>
    </xf>
    <xf numFmtId="0" fontId="34" fillId="7" borderId="22" xfId="0" applyFont="1" applyFill="1" applyBorder="1" applyAlignment="1">
      <alignment horizontal="left" vertical="center" indent="1"/>
    </xf>
    <xf numFmtId="0" fontId="34" fillId="7" borderId="51" xfId="0" applyFont="1" applyFill="1" applyBorder="1" applyAlignment="1">
      <alignment horizontal="left" vertical="center" indent="1"/>
    </xf>
    <xf numFmtId="0" fontId="34" fillId="7" borderId="37" xfId="0" applyFont="1" applyFill="1" applyBorder="1" applyAlignment="1">
      <alignment horizontal="left" vertical="center" indent="1"/>
    </xf>
    <xf numFmtId="0" fontId="34" fillId="7" borderId="23" xfId="0" applyFont="1" applyFill="1" applyBorder="1" applyAlignment="1">
      <alignment horizontal="left" vertical="center" indent="1"/>
    </xf>
    <xf numFmtId="0" fontId="34" fillId="7" borderId="32" xfId="0" applyFont="1" applyFill="1" applyBorder="1" applyAlignment="1">
      <alignment horizontal="left" vertical="center" wrapText="1" indent="1"/>
    </xf>
    <xf numFmtId="0" fontId="34" fillId="7" borderId="33" xfId="0" applyFont="1" applyFill="1" applyBorder="1" applyAlignment="1">
      <alignment horizontal="left" vertical="center" indent="1"/>
    </xf>
    <xf numFmtId="0" fontId="34" fillId="7" borderId="2" xfId="0" applyFont="1" applyFill="1" applyBorder="1" applyAlignment="1">
      <alignment horizontal="left" vertical="center" indent="1"/>
    </xf>
    <xf numFmtId="0" fontId="0" fillId="0" borderId="0" xfId="0" applyNumberFormat="1">
      <alignment vertical="center"/>
    </xf>
  </cellXfs>
  <cellStyles count="1">
    <cellStyle name="표준" xfId="0" builtinId="0"/>
  </cellStyles>
  <dxfs count="24">
    <dxf>
      <numFmt numFmtId="0" formatCode="General"/>
    </dxf>
    <dxf>
      <fill>
        <patternFill>
          <bgColor theme="6" tint="0.79998168889431442"/>
        </patternFill>
      </fill>
    </dxf>
    <dxf>
      <fill>
        <patternFill>
          <bgColor rgb="FFEEECE1"/>
        </patternFill>
      </fill>
    </dxf>
    <dxf>
      <fill>
        <patternFill>
          <bgColor rgb="FFDDD9C4"/>
        </patternFill>
      </fill>
    </dxf>
    <dxf>
      <fill>
        <patternFill>
          <bgColor rgb="FFC4BD97"/>
        </patternFill>
      </fill>
    </dxf>
    <dxf>
      <fill>
        <patternFill>
          <bgColor rgb="FF948A5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948A54"/>
      <color rgb="FFC4BD97"/>
      <color rgb="FFDDD9C4"/>
      <color rgb="FFEEECE1"/>
      <color rgb="FF804F22"/>
      <color rgb="FFC16798"/>
      <color rgb="FFCF8BB0"/>
      <color rgb="FFFFEFEF"/>
      <color rgb="FF0B00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connections" Target="connections.xml"/><Relationship Id="rId10" Type="http://schemas.microsoft.com/office/2017/06/relationships/rdRichValue" Target="richData/rdrichvalue.xml"/><Relationship Id="rId4" Type="http://schemas.openxmlformats.org/officeDocument/2006/relationships/theme" Target="theme/theme1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1429370</xdr:colOff>
      <xdr:row>6</xdr:row>
      <xdr:rowOff>99194</xdr:rowOff>
    </xdr:from>
    <xdr:ext cx="191872" cy="192518"/>
    <xdr:pic>
      <xdr:nvPicPr>
        <xdr:cNvPr id="2" name="그림 1">
          <a:extLst>
            <a:ext uri="{FF2B5EF4-FFF2-40B4-BE49-F238E27FC236}">
              <a16:creationId xmlns:a16="http://schemas.microsoft.com/office/drawing/2014/main" id="{4213CA0C-E8AE-4CFA-A1B5-6782F4AD4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7144370" y="4807265"/>
          <a:ext cx="191872" cy="192518"/>
        </a:xfrm>
        <a:prstGeom prst="rect">
          <a:avLst/>
        </a:prstGeom>
      </xdr:spPr>
    </xdr:pic>
    <xdr:clientData/>
  </xdr:oneCellAnchor>
  <xdr:oneCellAnchor>
    <xdr:from>
      <xdr:col>10</xdr:col>
      <xdr:colOff>1357200</xdr:colOff>
      <xdr:row>6</xdr:row>
      <xdr:rowOff>104350</xdr:rowOff>
    </xdr:from>
    <xdr:ext cx="191872" cy="192518"/>
    <xdr:pic>
      <xdr:nvPicPr>
        <xdr:cNvPr id="4" name="그림 3">
          <a:extLst>
            <a:ext uri="{FF2B5EF4-FFF2-40B4-BE49-F238E27FC236}">
              <a16:creationId xmlns:a16="http://schemas.microsoft.com/office/drawing/2014/main" id="{4C512555-F378-4BCF-A6BF-BFB7EB7E1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7906771" y="5238779"/>
          <a:ext cx="191872" cy="192518"/>
        </a:xfrm>
        <a:prstGeom prst="rect">
          <a:avLst/>
        </a:prstGeom>
      </xdr:spPr>
    </xdr:pic>
    <xdr:clientData/>
  </xdr:oneCellAnchor>
  <xdr:oneCellAnchor>
    <xdr:from>
      <xdr:col>17</xdr:col>
      <xdr:colOff>1006929</xdr:colOff>
      <xdr:row>2</xdr:row>
      <xdr:rowOff>362860</xdr:rowOff>
    </xdr:from>
    <xdr:ext cx="171459" cy="177809"/>
    <xdr:pic>
      <xdr:nvPicPr>
        <xdr:cNvPr id="6" name="그림 5">
          <a:extLst>
            <a:ext uri="{FF2B5EF4-FFF2-40B4-BE49-F238E27FC236}">
              <a16:creationId xmlns:a16="http://schemas.microsoft.com/office/drawing/2014/main" id="{B22886E9-B09B-4809-BD73-400DF39DE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54286" y="3456217"/>
          <a:ext cx="171459" cy="177809"/>
        </a:xfrm>
        <a:prstGeom prst="rect">
          <a:avLst/>
        </a:prstGeom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3601F9E-FF7F-424D-8C7F-CC2D4A7AA42F}" autoFormatId="16" applyNumberFormats="0" applyBorderFormats="0" applyFontFormats="0" applyPatternFormats="0" applyAlignmentFormats="0" applyWidthHeightFormats="0">
  <queryTableRefresh nextId="2">
    <queryTableFields count="1">
      <queryTableField id="1" name="공모_피부" tableColumnId="1"/>
    </queryTableFields>
  </queryTableRefresh>
</queryTable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897CDB4-1005-42DB-993F-2B0DC29295C6}" name="공모_피부" displayName="공모_피부" ref="A1:A12" tableType="queryTable" totalsRowShown="0">
  <autoFilter ref="A1:A12" xr:uid="{0897CDB4-1005-42DB-993F-2B0DC29295C6}"/>
  <tableColumns count="1">
    <tableColumn id="1" xr3:uid="{D9307FE4-7D53-41E3-AC90-42D6C1A7EEF0}" uniqueName="1" name="공모_피부" queryTableFieldId="1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4996CB-F72F-4306-9A58-16F56A35C293}" name="표1" displayName="표1" ref="A1:A25" totalsRowShown="0" headerRowDxfId="23" dataDxfId="21" headerRowBorderDxfId="22" tableBorderDxfId="20">
  <autoFilter ref="A1:A25" xr:uid="{0A4996CB-F72F-4306-9A58-16F56A35C293}"/>
  <tableColumns count="1">
    <tableColumn id="1" xr3:uid="{6F0E75C4-E822-412B-ADD8-9ECD2AB5D5ED}" name="공모_메이크업" dataDxfId="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D9FAD1-4D07-4665-945E-2015D106BCA8}" name="표2" displayName="표2" ref="B1:B17" totalsRowShown="0" headerRowDxfId="18" dataDxfId="16" headerRowBorderDxfId="17" tableBorderDxfId="15">
  <autoFilter ref="B1:B17" xr:uid="{1FD9FAD1-4D07-4665-945E-2015D106BCA8}"/>
  <tableColumns count="1">
    <tableColumn id="1" xr3:uid="{A83C9AD1-D597-4DEF-99FE-3ACA1DCD135E}" name="공모_헤어아트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E8D7EB-3CAA-4923-97CA-4DFF0B310ACB}" name="표3" displayName="표3" ref="C1:C12" totalsRowShown="0" headerRowDxfId="13" dataDxfId="12" tableBorderDxfId="11">
  <autoFilter ref="C1:C12" xr:uid="{B3E8D7EB-3CAA-4923-97CA-4DFF0B310ACB}"/>
  <tableColumns count="1">
    <tableColumn id="1" xr3:uid="{E847BA95-2AB2-4E26-A6B1-3A0172496D5E}" name="공모_네일아트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1101D50-E672-4971-B52B-72610D3815F1}" name="표3_5" displayName="표3_5" ref="D1:D12" totalsRowShown="0" headerRowDxfId="9" dataDxfId="8" tableBorderDxfId="7">
  <autoFilter ref="D1:D12" xr:uid="{E1101D50-E672-4971-B52B-72610D3815F1}"/>
  <tableColumns count="1">
    <tableColumn id="1" xr3:uid="{443C239C-4864-4CD5-989B-C9F55373BAB0}" name="공모_피부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8F038-D228-462D-807F-2DF6C8EDC754}">
  <dimension ref="A1:A12"/>
  <sheetViews>
    <sheetView workbookViewId="0">
      <selection activeCell="E17" sqref="E17"/>
    </sheetView>
  </sheetViews>
  <sheetFormatPr defaultRowHeight="17"/>
  <cols>
    <col min="1" max="1" width="16.4140625" bestFit="1" customWidth="1"/>
  </cols>
  <sheetData>
    <row r="1" spans="1:1">
      <c r="A1" t="s">
        <v>207</v>
      </c>
    </row>
    <row r="2" spans="1:1">
      <c r="A2" s="135" t="s">
        <v>209</v>
      </c>
    </row>
    <row r="3" spans="1:1">
      <c r="A3" s="135" t="s">
        <v>201</v>
      </c>
    </row>
    <row r="4" spans="1:1">
      <c r="A4" s="135"/>
    </row>
    <row r="5" spans="1:1">
      <c r="A5" s="135"/>
    </row>
    <row r="6" spans="1:1">
      <c r="A6" s="135"/>
    </row>
    <row r="7" spans="1:1">
      <c r="A7" s="135"/>
    </row>
    <row r="8" spans="1:1">
      <c r="A8" s="135"/>
    </row>
    <row r="9" spans="1:1">
      <c r="A9" s="135"/>
    </row>
    <row r="10" spans="1:1">
      <c r="A10" s="135"/>
    </row>
    <row r="11" spans="1:1">
      <c r="A11" s="135"/>
    </row>
    <row r="12" spans="1:1">
      <c r="A12" s="135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B4BA-1C59-4C44-8526-DBD020D677E4}">
  <dimension ref="A1:R208"/>
  <sheetViews>
    <sheetView tabSelected="1" topLeftCell="F1" zoomScale="70" zoomScaleNormal="70" workbookViewId="0">
      <selection activeCell="J18" sqref="J18"/>
    </sheetView>
  </sheetViews>
  <sheetFormatPr defaultColWidth="11.33203125" defaultRowHeight="15" customHeight="1"/>
  <cols>
    <col min="1" max="2" width="16.6640625" hidden="1" customWidth="1"/>
    <col min="3" max="4" width="16.58203125" hidden="1" customWidth="1"/>
    <col min="5" max="5" width="16.6640625" hidden="1" customWidth="1"/>
    <col min="6" max="6" width="7.83203125" style="1" customWidth="1"/>
    <col min="7" max="7" width="16" style="1" customWidth="1"/>
    <col min="8" max="8" width="19.83203125" style="10" customWidth="1"/>
    <col min="9" max="9" width="20.25" style="1" customWidth="1"/>
    <col min="10" max="10" width="21.5" style="1" customWidth="1"/>
    <col min="11" max="11" width="37.33203125" style="1" customWidth="1"/>
    <col min="12" max="12" width="6.4140625" style="1" customWidth="1"/>
    <col min="13" max="13" width="23.4140625" style="9" customWidth="1"/>
    <col min="14" max="14" width="19.08203125" style="1" customWidth="1"/>
    <col min="15" max="15" width="12.1640625" customWidth="1"/>
    <col min="16" max="16" width="14.6640625" customWidth="1"/>
    <col min="18" max="18" width="30.6640625" customWidth="1"/>
  </cols>
  <sheetData>
    <row r="1" spans="1:18" ht="198" customHeight="1">
      <c r="A1" s="4" t="s">
        <v>91</v>
      </c>
      <c r="B1" s="4" t="s">
        <v>93</v>
      </c>
      <c r="C1" s="35" t="s">
        <v>95</v>
      </c>
      <c r="D1" s="35" t="s">
        <v>208</v>
      </c>
      <c r="F1" s="89" t="e" vm="1">
        <v>#VALUE!</v>
      </c>
      <c r="G1" s="89"/>
      <c r="H1" s="89"/>
      <c r="I1" s="89"/>
      <c r="J1" s="89"/>
      <c r="K1" s="89"/>
      <c r="L1" s="89"/>
      <c r="M1" s="111"/>
      <c r="N1" s="132" t="s">
        <v>106</v>
      </c>
      <c r="O1" s="133"/>
      <c r="P1" s="133"/>
      <c r="Q1" s="133"/>
      <c r="R1" s="134"/>
    </row>
    <row r="2" spans="1:18" ht="45.65" customHeight="1">
      <c r="A2" s="3" t="s">
        <v>3</v>
      </c>
      <c r="B2" s="3" t="s">
        <v>117</v>
      </c>
      <c r="C2" s="32" t="s">
        <v>162</v>
      </c>
      <c r="D2" s="32" t="s">
        <v>210</v>
      </c>
      <c r="F2" s="78" t="s">
        <v>2</v>
      </c>
      <c r="G2" s="79"/>
      <c r="H2" s="84"/>
      <c r="I2" s="85"/>
      <c r="J2" s="86"/>
      <c r="K2" s="43" t="s">
        <v>96</v>
      </c>
      <c r="L2" s="72" cm="1">
        <f t="array" ref="L2">SUM(IF(G9:G208&lt;&gt;"", 1/COUNTIF(G9:G208, G9:G208)))</f>
        <v>4</v>
      </c>
      <c r="M2" s="107"/>
      <c r="N2" s="123" t="s">
        <v>107</v>
      </c>
      <c r="O2" s="124"/>
      <c r="P2" s="124"/>
      <c r="Q2" s="124"/>
      <c r="R2" s="125"/>
    </row>
    <row r="3" spans="1:18" ht="45.65" customHeight="1">
      <c r="A3" s="2" t="s">
        <v>109</v>
      </c>
      <c r="B3" s="3" t="s">
        <v>9</v>
      </c>
      <c r="C3" s="33" t="s">
        <v>164</v>
      </c>
      <c r="D3" s="33" t="s">
        <v>202</v>
      </c>
      <c r="F3" s="78" t="s">
        <v>97</v>
      </c>
      <c r="G3" s="79"/>
      <c r="H3" s="65"/>
      <c r="I3" s="64" t="s">
        <v>105</v>
      </c>
      <c r="J3" s="63"/>
      <c r="K3" s="43" t="s">
        <v>98</v>
      </c>
      <c r="L3" s="72">
        <f>COUNTA(K9:K208)</f>
        <v>8</v>
      </c>
      <c r="M3" s="107"/>
      <c r="N3" s="126"/>
      <c r="O3" s="127"/>
      <c r="P3" s="127"/>
      <c r="Q3" s="127"/>
      <c r="R3" s="128"/>
    </row>
    <row r="4" spans="1:18" ht="45.65" customHeight="1">
      <c r="A4" s="2" t="s">
        <v>110</v>
      </c>
      <c r="B4" s="3" t="s">
        <v>120</v>
      </c>
      <c r="C4" s="33" t="s">
        <v>7</v>
      </c>
      <c r="D4" s="33"/>
      <c r="F4" s="78" t="s">
        <v>99</v>
      </c>
      <c r="G4" s="79"/>
      <c r="H4" s="65"/>
      <c r="I4" s="64" t="s">
        <v>105</v>
      </c>
      <c r="J4" s="63"/>
      <c r="K4" s="43" t="s">
        <v>100</v>
      </c>
      <c r="L4" s="73">
        <f>SUM(M9:M208)</f>
        <v>420000</v>
      </c>
      <c r="M4" s="107"/>
      <c r="N4" s="126"/>
      <c r="O4" s="127"/>
      <c r="P4" s="127"/>
      <c r="Q4" s="127"/>
      <c r="R4" s="128"/>
    </row>
    <row r="5" spans="1:18" ht="45.65" customHeight="1">
      <c r="A5" s="2" t="s">
        <v>4</v>
      </c>
      <c r="B5" s="3" t="s">
        <v>129</v>
      </c>
      <c r="C5" s="33" t="s">
        <v>8</v>
      </c>
      <c r="D5" s="33"/>
      <c r="F5" s="78" t="s">
        <v>55</v>
      </c>
      <c r="G5" s="79"/>
      <c r="H5" s="74"/>
      <c r="I5" s="75"/>
      <c r="J5" s="76"/>
      <c r="K5" s="43" t="s">
        <v>54</v>
      </c>
      <c r="L5" s="77"/>
      <c r="M5" s="106"/>
      <c r="N5" s="129"/>
      <c r="O5" s="130"/>
      <c r="P5" s="130"/>
      <c r="Q5" s="130"/>
      <c r="R5" s="131"/>
    </row>
    <row r="6" spans="1:18" ht="23.5" customHeight="1" thickBot="1">
      <c r="A6" s="2" t="s">
        <v>111</v>
      </c>
      <c r="B6" s="3" t="s">
        <v>37</v>
      </c>
      <c r="C6" s="33" t="s">
        <v>49</v>
      </c>
      <c r="D6" s="33"/>
      <c r="F6" s="108" t="s">
        <v>101</v>
      </c>
      <c r="G6" s="108"/>
      <c r="H6" s="112"/>
      <c r="I6" s="112"/>
      <c r="J6" s="112"/>
      <c r="K6" s="44"/>
      <c r="L6" s="45"/>
      <c r="M6" s="45"/>
      <c r="N6" s="29"/>
    </row>
    <row r="7" spans="1:18" ht="25" customHeight="1" thickTop="1">
      <c r="A7" s="2" t="s">
        <v>112</v>
      </c>
      <c r="B7" s="3" t="s">
        <v>89</v>
      </c>
      <c r="C7" s="33" t="s">
        <v>50</v>
      </c>
      <c r="D7" s="33"/>
      <c r="F7" s="82" t="s">
        <v>1</v>
      </c>
      <c r="G7" s="82" t="s">
        <v>0</v>
      </c>
      <c r="H7" s="109" t="s">
        <v>11</v>
      </c>
      <c r="I7" s="117" t="s">
        <v>10</v>
      </c>
      <c r="J7" s="121" t="s">
        <v>20</v>
      </c>
      <c r="K7" s="119" t="s">
        <v>21</v>
      </c>
      <c r="L7" s="80" t="s">
        <v>86</v>
      </c>
      <c r="M7" s="87"/>
      <c r="N7" s="113" t="s">
        <v>85</v>
      </c>
      <c r="O7" s="115" t="s">
        <v>102</v>
      </c>
      <c r="P7" s="82" t="s">
        <v>13</v>
      </c>
    </row>
    <row r="8" spans="1:18" ht="23.15" customHeight="1" thickBot="1">
      <c r="A8" s="2" t="s">
        <v>5</v>
      </c>
      <c r="B8" s="3" t="s">
        <v>123</v>
      </c>
      <c r="C8" s="33" t="s">
        <v>52</v>
      </c>
      <c r="D8" s="33"/>
      <c r="F8" s="83"/>
      <c r="G8" s="83"/>
      <c r="H8" s="110"/>
      <c r="I8" s="118"/>
      <c r="J8" s="122"/>
      <c r="K8" s="120"/>
      <c r="L8" s="81"/>
      <c r="M8" s="88"/>
      <c r="N8" s="114"/>
      <c r="O8" s="116"/>
      <c r="P8" s="83"/>
    </row>
    <row r="9" spans="1:18" s="7" customFormat="1" ht="30" customHeight="1" thickTop="1" thickBot="1">
      <c r="A9" s="46" t="s">
        <v>6</v>
      </c>
      <c r="B9" s="6" t="s">
        <v>125</v>
      </c>
      <c r="C9" s="33" t="s">
        <v>187</v>
      </c>
      <c r="D9" s="33"/>
      <c r="E9" s="7" t="str">
        <f>G9&amp;H9&amp;I9</f>
        <v>홍길동20080513010-8888-9999</v>
      </c>
      <c r="F9" s="21">
        <v>1</v>
      </c>
      <c r="G9" s="36" t="s">
        <v>214</v>
      </c>
      <c r="H9" s="36">
        <v>20080513</v>
      </c>
      <c r="I9" s="36" t="s">
        <v>19</v>
      </c>
      <c r="J9" s="37" t="s">
        <v>94</v>
      </c>
      <c r="K9" s="38" t="s">
        <v>49</v>
      </c>
      <c r="L9" s="49">
        <f>IF(E9="",0,COUNTIF($E$9:$E208,$E9))</f>
        <v>2</v>
      </c>
      <c r="M9" s="50">
        <f>IFERROR(IF(OR($E9="",COUNTIF($E$9:$E9,$E9)&gt;1),"",INDEX($P$9:$P$16,$L9)),"")</f>
        <v>120000</v>
      </c>
      <c r="N9" s="51" t="str">
        <f>IF(OR(G9="",K9=""),"",VLOOKUP(K9,IKBF종목!$B:$C,2,FALSE)&amp;G9)</f>
        <v>NI홍길동</v>
      </c>
      <c r="O9" s="52" t="s">
        <v>14</v>
      </c>
      <c r="P9" s="53">
        <v>60000</v>
      </c>
    </row>
    <row r="10" spans="1:18" s="7" customFormat="1" ht="30" customHeight="1" thickBot="1">
      <c r="A10" s="5" t="s">
        <v>12</v>
      </c>
      <c r="B10" s="6" t="s">
        <v>127</v>
      </c>
      <c r="C10" s="34"/>
      <c r="D10" s="34"/>
      <c r="E10" s="7" t="str">
        <f t="shared" ref="E10:E73" si="0">G10&amp;H10&amp;I10</f>
        <v>홍길동20080513010-8888-9999</v>
      </c>
      <c r="F10" s="21">
        <v>2</v>
      </c>
      <c r="G10" s="36" t="s">
        <v>214</v>
      </c>
      <c r="H10" s="36">
        <v>20080513</v>
      </c>
      <c r="I10" s="36" t="s">
        <v>19</v>
      </c>
      <c r="J10" s="37" t="s">
        <v>90</v>
      </c>
      <c r="K10" s="22" t="s">
        <v>199</v>
      </c>
      <c r="L10" s="49">
        <f>IF(E10="",0,COUNTIF($E$9:$E209,$E10))</f>
        <v>2</v>
      </c>
      <c r="M10" s="50" t="str">
        <f>IFERROR(IF(OR($E10="",COUNTIF($E$9:$E10,$E10)&gt;1),"",INDEX($P$9:$P$16,$L10)),"")</f>
        <v/>
      </c>
      <c r="N10" s="54" t="str">
        <f>IF(OR(G10="",K10=""),"",VLOOKUP(K10,IKBF종목!$B:$C,2,FALSE)&amp;G10)</f>
        <v>M4홍길동</v>
      </c>
      <c r="O10" s="55" t="s">
        <v>15</v>
      </c>
      <c r="P10" s="56">
        <v>120000</v>
      </c>
    </row>
    <row r="11" spans="1:18" s="7" customFormat="1" ht="30" customHeight="1" thickBot="1">
      <c r="A11" s="8" t="s">
        <v>22</v>
      </c>
      <c r="B11" s="6" t="s">
        <v>131</v>
      </c>
      <c r="C11" s="34"/>
      <c r="D11" s="34"/>
      <c r="E11" s="7" t="str">
        <f t="shared" si="0"/>
        <v>김가나20100318010-8888-9797</v>
      </c>
      <c r="F11" s="21">
        <v>3</v>
      </c>
      <c r="G11" s="36" t="s">
        <v>211</v>
      </c>
      <c r="H11" s="36">
        <v>20100318</v>
      </c>
      <c r="I11" s="36" t="s">
        <v>87</v>
      </c>
      <c r="J11" s="37" t="s">
        <v>92</v>
      </c>
      <c r="K11" s="22" t="s">
        <v>140</v>
      </c>
      <c r="L11" s="49">
        <f>IF(E11="",0,COUNTIF($E$9:$E210,$E11))</f>
        <v>1</v>
      </c>
      <c r="M11" s="50">
        <f>IFERROR(IF(OR($E11="",COUNTIF($E$9:$E11,$E11)&gt;1),"",INDEX($P$9:$P$16,$L11)),"")</f>
        <v>60000</v>
      </c>
      <c r="N11" s="54" t="str">
        <f>IF(OR(G11="",K11=""),"",VLOOKUP(K11,IKBF종목!$B:$C,2,FALSE)&amp;G11)</f>
        <v>H3김가나</v>
      </c>
      <c r="O11" s="57" t="s">
        <v>16</v>
      </c>
      <c r="P11" s="58">
        <v>180000</v>
      </c>
    </row>
    <row r="12" spans="1:18" s="7" customFormat="1" ht="30" customHeight="1" thickBot="1">
      <c r="A12" s="8" t="s">
        <v>29</v>
      </c>
      <c r="B12" s="6" t="s">
        <v>133</v>
      </c>
      <c r="C12" s="34"/>
      <c r="D12" s="34"/>
      <c r="E12" s="7" t="str">
        <f t="shared" si="0"/>
        <v>김마바20020201010-8888-7777</v>
      </c>
      <c r="F12" s="21">
        <v>4</v>
      </c>
      <c r="G12" s="36" t="s">
        <v>213</v>
      </c>
      <c r="H12" s="36">
        <v>20020201</v>
      </c>
      <c r="I12" s="36" t="s">
        <v>23</v>
      </c>
      <c r="J12" s="37" t="s">
        <v>90</v>
      </c>
      <c r="K12" s="22" t="s">
        <v>29</v>
      </c>
      <c r="L12" s="49">
        <f>IF(E12="",0,COUNTIF($E$9:$E211,$E12))</f>
        <v>3</v>
      </c>
      <c r="M12" s="50">
        <f>IFERROR(IF(OR($E12="",COUNTIF($E$9:$E12,$E12)&gt;1),"",INDEX($P$9:$P$16,$L12)),"")</f>
        <v>180000</v>
      </c>
      <c r="N12" s="54" t="str">
        <f>IF(OR(G12="",K12=""),"",VLOOKUP(K12,IKBF종목!$B:$C,2,FALSE)&amp;G12)</f>
        <v>MC김마바</v>
      </c>
      <c r="O12" s="59" t="s">
        <v>17</v>
      </c>
      <c r="P12" s="60">
        <v>240000</v>
      </c>
    </row>
    <row r="13" spans="1:18" s="7" customFormat="1" ht="30" customHeight="1" thickBot="1">
      <c r="A13" s="8" t="s">
        <v>31</v>
      </c>
      <c r="B13" s="6" t="s">
        <v>135</v>
      </c>
      <c r="E13" s="7" t="str">
        <f t="shared" si="0"/>
        <v>김마바20020201010-8888-7777</v>
      </c>
      <c r="F13" s="21">
        <v>5</v>
      </c>
      <c r="G13" s="36" t="s">
        <v>213</v>
      </c>
      <c r="H13" s="36">
        <v>20020201</v>
      </c>
      <c r="I13" s="36" t="s">
        <v>23</v>
      </c>
      <c r="J13" s="37" t="s">
        <v>92</v>
      </c>
      <c r="K13" s="22" t="s">
        <v>133</v>
      </c>
      <c r="L13" s="49">
        <f>IF(E13="",0,COUNTIF($E$9:$E212,$E13))</f>
        <v>3</v>
      </c>
      <c r="M13" s="50" t="str">
        <f>IFERROR(IF(OR($E13="",COUNTIF($E$9:$E13,$E13)&gt;1),"",INDEX($P$9:$P$16,$L13)),"")</f>
        <v/>
      </c>
      <c r="N13" s="54" t="str">
        <f>IF(OR(G13="",K13=""),"",VLOOKUP(K13,IKBF종목!$B:$C,2,FALSE)&amp;G13)</f>
        <v>HD김마바</v>
      </c>
      <c r="O13" s="61" t="s">
        <v>18</v>
      </c>
      <c r="P13" s="62">
        <v>300000</v>
      </c>
    </row>
    <row r="14" spans="1:18" s="7" customFormat="1" ht="30" customHeight="1" thickBot="1">
      <c r="A14" s="8" t="s">
        <v>115</v>
      </c>
      <c r="B14" s="6" t="s">
        <v>41</v>
      </c>
      <c r="E14" s="7" t="str">
        <f t="shared" si="0"/>
        <v>김다라20010506010-7878-8989</v>
      </c>
      <c r="F14" s="21">
        <v>6</v>
      </c>
      <c r="G14" s="36" t="s">
        <v>212</v>
      </c>
      <c r="H14" s="39">
        <v>20010506</v>
      </c>
      <c r="I14" s="36" t="s">
        <v>56</v>
      </c>
      <c r="J14" s="37" t="s">
        <v>207</v>
      </c>
      <c r="K14" s="22" t="s">
        <v>209</v>
      </c>
      <c r="L14" s="49">
        <f>IF(E14="",0,COUNTIF($E$9:$E213,$E14))</f>
        <v>1</v>
      </c>
      <c r="M14" s="50">
        <f>IFERROR(IF(OR($E14="",COUNTIF($E$9:$E14,$E14)&gt;1),"",INDEX($P$9:$P$16,$L14)),"")</f>
        <v>60000</v>
      </c>
      <c r="N14" s="54" t="str">
        <f>IF(OR(G14="",K14=""),"",VLOOKUP(K14,IKBF종목!$B:$C,2,FALSE)&amp;G14)</f>
        <v>S1김다라</v>
      </c>
    </row>
    <row r="15" spans="1:18" s="7" customFormat="1" ht="30" customHeight="1" thickBot="1">
      <c r="A15" s="8" t="s">
        <v>176</v>
      </c>
      <c r="B15" s="6" t="s">
        <v>43</v>
      </c>
      <c r="E15" s="7" t="str">
        <f t="shared" si="0"/>
        <v>김마바20020201010-8888-7777</v>
      </c>
      <c r="F15" s="21">
        <v>7</v>
      </c>
      <c r="G15" s="36" t="s">
        <v>213</v>
      </c>
      <c r="H15" s="47">
        <v>20020201</v>
      </c>
      <c r="I15" s="36" t="s">
        <v>23</v>
      </c>
      <c r="J15" s="37" t="s">
        <v>92</v>
      </c>
      <c r="K15" s="22" t="s">
        <v>125</v>
      </c>
      <c r="L15" s="49">
        <f>IF(E15="",0,COUNTIF($E$9:$E214,$E15))</f>
        <v>3</v>
      </c>
      <c r="M15" s="50" t="str">
        <f>IFERROR(IF(OR($E15="",COUNTIF($E$9:$E15,$E15)&gt;1),"",INDEX($P$9:$P$16,$L15)),"")</f>
        <v/>
      </c>
      <c r="N15" s="54" t="str">
        <f>IF(OR(G15="",K15=""),"",VLOOKUP(K15,IKBF종목!$B:$C,2,FALSE)&amp;G15)</f>
        <v>HC김마바</v>
      </c>
    </row>
    <row r="16" spans="1:18" s="7" customFormat="1" ht="30" customHeight="1" thickBot="1">
      <c r="A16" s="8" t="s">
        <v>177</v>
      </c>
      <c r="B16" s="6" t="s">
        <v>140</v>
      </c>
      <c r="E16" s="7" t="str">
        <f t="shared" si="0"/>
        <v/>
      </c>
      <c r="F16" s="21">
        <v>8</v>
      </c>
      <c r="G16" s="36"/>
      <c r="H16" s="39"/>
      <c r="I16" s="36"/>
      <c r="J16" s="37" t="s">
        <v>90</v>
      </c>
      <c r="K16" s="22" t="s">
        <v>198</v>
      </c>
      <c r="L16" s="49">
        <f>IF(E16="",0,COUNTIF($E$9:$E215,$E16))</f>
        <v>0</v>
      </c>
      <c r="M16" s="50" t="str">
        <f>IFERROR(IF(OR($E16="",COUNTIF($E$9:$E16,$E16)&gt;1),"",INDEX($P$9:$P$16,$L16)),"")</f>
        <v/>
      </c>
      <c r="N16" s="54" t="str">
        <f>IF(OR(G16="",K16=""),"",VLOOKUP(K16,IKBF종목!$B:$C,2,FALSE)&amp;G16)</f>
        <v/>
      </c>
    </row>
    <row r="17" spans="1:14" s="7" customFormat="1" ht="30" customHeight="1" thickBot="1">
      <c r="A17" s="8" t="s">
        <v>178</v>
      </c>
      <c r="B17" s="6" t="s">
        <v>142</v>
      </c>
      <c r="E17" s="7" t="str">
        <f t="shared" si="0"/>
        <v/>
      </c>
      <c r="F17" s="21">
        <v>9</v>
      </c>
      <c r="G17" s="36"/>
      <c r="H17" s="39"/>
      <c r="I17" s="36"/>
      <c r="J17" s="37"/>
      <c r="K17" s="22"/>
      <c r="L17" s="49">
        <f>IF(E17="",0,COUNTIF($E$9:$E216,$E17))</f>
        <v>0</v>
      </c>
      <c r="M17" s="50" t="str">
        <f>IFERROR(IF(OR($E17="",COUNTIF($E$9:$E17,$E17)&gt;1),"",INDEX($P$9:$P$16,$L17)),"")</f>
        <v/>
      </c>
      <c r="N17" s="54" t="str">
        <f>IF(OR(G17="",K17=""),"",VLOOKUP(K17,IKBF종목!$B:$C,2,FALSE)&amp;G17)</f>
        <v/>
      </c>
    </row>
    <row r="18" spans="1:14" s="7" customFormat="1" ht="30" customHeight="1" thickBot="1">
      <c r="A18" s="8" t="s">
        <v>179</v>
      </c>
      <c r="E18" s="7" t="str">
        <f t="shared" si="0"/>
        <v/>
      </c>
      <c r="F18" s="21">
        <v>10</v>
      </c>
      <c r="G18" s="36"/>
      <c r="H18" s="39"/>
      <c r="I18" s="36"/>
      <c r="J18" s="37"/>
      <c r="K18" s="22"/>
      <c r="L18" s="49">
        <f>IF(E18="",0,COUNTIF($E$9:$E217,$E18))</f>
        <v>0</v>
      </c>
      <c r="M18" s="50" t="str">
        <f>IFERROR(IF(OR($E18="",COUNTIF($E$9:$E18,$E18)&gt;1),"",INDEX($P$9:$P$16,$L18)),"")</f>
        <v/>
      </c>
      <c r="N18" s="54" t="str">
        <f>IF(OR(G18="",K18=""),"",VLOOKUP(K18,IKBF종목!$B:$C,2,FALSE)&amp;G18)</f>
        <v/>
      </c>
    </row>
    <row r="19" spans="1:14" s="7" customFormat="1" ht="30" customHeight="1" thickBot="1">
      <c r="A19" s="8"/>
      <c r="E19" s="7" t="str">
        <f t="shared" si="0"/>
        <v/>
      </c>
      <c r="F19" s="21">
        <v>11</v>
      </c>
      <c r="G19" s="36"/>
      <c r="H19" s="39"/>
      <c r="I19" s="36"/>
      <c r="J19" s="37"/>
      <c r="K19" s="22"/>
      <c r="L19" s="49">
        <f>IF(E19="",0,COUNTIF($E$9:$E218,$E19))</f>
        <v>0</v>
      </c>
      <c r="M19" s="50" t="str">
        <f>IFERROR(IF(OR($E19="",COUNTIF($E$9:$E19,$E19)&gt;1),"",INDEX($P$9:$P$16,$L19)),"")</f>
        <v/>
      </c>
      <c r="N19" s="54" t="str">
        <f>IF(OR(G19="",K19=""),"",VLOOKUP(K19,IKBF종목!$B:$C,2,FALSE)&amp;G19)</f>
        <v/>
      </c>
    </row>
    <row r="20" spans="1:14" s="7" customFormat="1" ht="30" customHeight="1" thickBot="1">
      <c r="A20" s="8"/>
      <c r="E20" s="7" t="str">
        <f t="shared" si="0"/>
        <v/>
      </c>
      <c r="F20" s="21">
        <v>12</v>
      </c>
      <c r="G20" s="36"/>
      <c r="H20" s="39"/>
      <c r="I20" s="36"/>
      <c r="J20" s="37"/>
      <c r="K20" s="22"/>
      <c r="L20" s="49">
        <f>IF(E20="",0,COUNTIF($E$9:$E219,$E20))</f>
        <v>0</v>
      </c>
      <c r="M20" s="50" t="str">
        <f>IFERROR(IF(OR($E20="",COUNTIF($E$9:$E20,$E20)&gt;1),"",INDEX($P$9:$P$16,$L20)),"")</f>
        <v/>
      </c>
      <c r="N20" s="54" t="str">
        <f>IF(OR(G20="",K20=""),"",VLOOKUP(K20,IKBF종목!$B:$C,2,FALSE)&amp;G20)</f>
        <v/>
      </c>
    </row>
    <row r="21" spans="1:14" s="7" customFormat="1" ht="30" customHeight="1" thickBot="1">
      <c r="A21" s="8"/>
      <c r="E21" s="7" t="str">
        <f t="shared" si="0"/>
        <v/>
      </c>
      <c r="F21" s="21">
        <v>13</v>
      </c>
      <c r="G21" s="36"/>
      <c r="H21" s="39"/>
      <c r="I21" s="36"/>
      <c r="J21" s="37"/>
      <c r="K21" s="22"/>
      <c r="L21" s="49">
        <f>IF(E21="",0,COUNTIF($E$9:$E220,$E21))</f>
        <v>0</v>
      </c>
      <c r="M21" s="50" t="str">
        <f>IFERROR(IF(OR($E21="",COUNTIF($E$9:$E21,$E21)&gt;1),"",INDEX($P$9:$P$16,$L21)),"")</f>
        <v/>
      </c>
      <c r="N21" s="54" t="str">
        <f>IF(OR(G21="",K21=""),"",VLOOKUP(K21,IKBF종목!$B:$C,2,FALSE)&amp;G21)</f>
        <v/>
      </c>
    </row>
    <row r="22" spans="1:14" s="7" customFormat="1" ht="30" customHeight="1" thickBot="1">
      <c r="A22" s="8"/>
      <c r="E22" s="7" t="str">
        <f t="shared" si="0"/>
        <v/>
      </c>
      <c r="F22" s="21">
        <v>14</v>
      </c>
      <c r="G22" s="36"/>
      <c r="H22" s="39"/>
      <c r="I22" s="36"/>
      <c r="J22" s="37"/>
      <c r="K22" s="22"/>
      <c r="L22" s="49">
        <f>IF(E22="",0,COUNTIF($E$9:$E221,$E22))</f>
        <v>0</v>
      </c>
      <c r="M22" s="50" t="str">
        <f>IFERROR(IF(OR($E22="",COUNTIF($E$9:$E22,$E22)&gt;1),"",INDEX($P$9:$P$16,$L22)),"")</f>
        <v/>
      </c>
      <c r="N22" s="54" t="str">
        <f>IF(OR(G22="",K22=""),"",VLOOKUP(K22,IKBF종목!$B:$C,2,FALSE)&amp;G22)</f>
        <v/>
      </c>
    </row>
    <row r="23" spans="1:14" s="7" customFormat="1" ht="30" customHeight="1" thickBot="1">
      <c r="A23" s="8"/>
      <c r="E23" s="7" t="str">
        <f t="shared" si="0"/>
        <v/>
      </c>
      <c r="F23" s="21">
        <v>15</v>
      </c>
      <c r="G23" s="36"/>
      <c r="H23" s="39"/>
      <c r="I23" s="36"/>
      <c r="J23" s="37"/>
      <c r="K23" s="22"/>
      <c r="L23" s="49">
        <f>IF(E23="",0,COUNTIF($E$9:$E222,$E23))</f>
        <v>0</v>
      </c>
      <c r="M23" s="50" t="str">
        <f>IFERROR(IF(OR($E23="",COUNTIF($E$9:$E23,$E23)&gt;1),"",INDEX($P$9:$P$16,$L23)),"")</f>
        <v/>
      </c>
      <c r="N23" s="54" t="str">
        <f>IF(OR(G23="",K23=""),"",VLOOKUP(K23,IKBF종목!$B:$C,2,FALSE)&amp;G23)</f>
        <v/>
      </c>
    </row>
    <row r="24" spans="1:14" s="7" customFormat="1" ht="30" customHeight="1" thickBot="1">
      <c r="A24" s="8"/>
      <c r="E24" s="7" t="str">
        <f t="shared" si="0"/>
        <v/>
      </c>
      <c r="F24" s="21">
        <v>16</v>
      </c>
      <c r="G24" s="36"/>
      <c r="H24" s="39"/>
      <c r="I24" s="36"/>
      <c r="J24" s="37"/>
      <c r="K24" s="22"/>
      <c r="L24" s="49">
        <f>IF(E24="",0,COUNTIF($E$9:$E223,$E24))</f>
        <v>0</v>
      </c>
      <c r="M24" s="50" t="str">
        <f>IFERROR(IF(OR($E24="",COUNTIF($E$9:$E24,$E24)&gt;1),"",INDEX($P$9:$P$16,$L24)),"")</f>
        <v/>
      </c>
      <c r="N24" s="54" t="str">
        <f>IF(OR(G24="",K24=""),"",VLOOKUP(K24,IKBF종목!$B:$C,2,FALSE)&amp;G24)</f>
        <v/>
      </c>
    </row>
    <row r="25" spans="1:14" s="7" customFormat="1" ht="30" customHeight="1" thickBot="1">
      <c r="A25" s="8"/>
      <c r="E25" s="7" t="str">
        <f t="shared" si="0"/>
        <v/>
      </c>
      <c r="F25" s="21">
        <v>17</v>
      </c>
      <c r="G25" s="36"/>
      <c r="H25" s="39"/>
      <c r="I25" s="36"/>
      <c r="J25" s="37"/>
      <c r="K25" s="22"/>
      <c r="L25" s="49">
        <f>IF(E25="",0,COUNTIF($E$9:$E224,$E25))</f>
        <v>0</v>
      </c>
      <c r="M25" s="50" t="str">
        <f>IFERROR(IF(OR($E25="",COUNTIF($E$9:$E25,$E25)&gt;1),"",INDEX($P$9:$P$16,$L25)),"")</f>
        <v/>
      </c>
      <c r="N25" s="54" t="str">
        <f>IF(OR(G25="",K25=""),"",VLOOKUP(K25,IKBF종목!$B:$C,2,FALSE)&amp;G25)</f>
        <v/>
      </c>
    </row>
    <row r="26" spans="1:14" s="7" customFormat="1" ht="30" customHeight="1" thickBot="1">
      <c r="E26" s="7" t="str">
        <f t="shared" si="0"/>
        <v/>
      </c>
      <c r="F26" s="21">
        <v>18</v>
      </c>
      <c r="G26" s="36"/>
      <c r="H26" s="39"/>
      <c r="I26" s="36"/>
      <c r="J26" s="37"/>
      <c r="K26" s="22"/>
      <c r="L26" s="49">
        <f>IF(E26="",0,COUNTIF($E$9:$E225,$E26))</f>
        <v>0</v>
      </c>
      <c r="M26" s="50" t="str">
        <f>IFERROR(IF(OR($E26="",COUNTIF($E$9:$E26,$E26)&gt;1),"",INDEX($P$9:$P$16,$L26)),"")</f>
        <v/>
      </c>
      <c r="N26" s="54" t="str">
        <f>IF(OR(G26="",K26=""),"",VLOOKUP(K26,IKBF종목!$B:$C,2,FALSE)&amp;G26)</f>
        <v/>
      </c>
    </row>
    <row r="27" spans="1:14" s="7" customFormat="1" ht="30" customHeight="1" thickBot="1">
      <c r="E27" s="7" t="str">
        <f t="shared" si="0"/>
        <v/>
      </c>
      <c r="F27" s="21">
        <v>19</v>
      </c>
      <c r="G27" s="36"/>
      <c r="H27" s="39"/>
      <c r="I27" s="36"/>
      <c r="J27" s="37"/>
      <c r="K27" s="22"/>
      <c r="L27" s="49">
        <f>IF(E27="",0,COUNTIF($E$9:$E226,$E27))</f>
        <v>0</v>
      </c>
      <c r="M27" s="50" t="str">
        <f>IFERROR(IF(OR($E27="",COUNTIF($E$9:$E27,$E27)&gt;1),"",INDEX($P$9:$P$16,$L27)),"")</f>
        <v/>
      </c>
      <c r="N27" s="54" t="str">
        <f>IF(OR(G27="",K27=""),"",VLOOKUP(K27,IKBF종목!$B:$C,2,FALSE)&amp;G27)</f>
        <v/>
      </c>
    </row>
    <row r="28" spans="1:14" s="7" customFormat="1" ht="30" customHeight="1" thickBot="1">
      <c r="E28" s="7" t="str">
        <f t="shared" si="0"/>
        <v/>
      </c>
      <c r="F28" s="21">
        <v>20</v>
      </c>
      <c r="G28" s="36"/>
      <c r="H28" s="39"/>
      <c r="I28" s="36"/>
      <c r="J28" s="37"/>
      <c r="K28" s="22"/>
      <c r="L28" s="49">
        <f>IF(E28="",0,COUNTIF($E$9:$E227,$E28))</f>
        <v>0</v>
      </c>
      <c r="M28" s="50" t="str">
        <f>IFERROR(IF(OR($E28="",COUNTIF($E$9:$E28,$E28)&gt;1),"",INDEX($P$9:$P$16,$L28)),"")</f>
        <v/>
      </c>
      <c r="N28" s="54" t="str">
        <f>IF(OR(G28="",K28=""),"",VLOOKUP(K28,IKBF종목!$B:$C,2,FALSE)&amp;G28)</f>
        <v/>
      </c>
    </row>
    <row r="29" spans="1:14" s="7" customFormat="1" ht="30" customHeight="1" thickBot="1">
      <c r="E29" s="7" t="str">
        <f t="shared" si="0"/>
        <v/>
      </c>
      <c r="F29" s="21">
        <v>21</v>
      </c>
      <c r="G29" s="36"/>
      <c r="H29" s="39"/>
      <c r="I29" s="36"/>
      <c r="J29" s="37"/>
      <c r="K29" s="22"/>
      <c r="L29" s="49">
        <f>IF(E29="",0,COUNTIF($E$9:$E228,$E29))</f>
        <v>0</v>
      </c>
      <c r="M29" s="50" t="str">
        <f>IFERROR(IF(OR($E29="",COUNTIF($E$9:$E29,$E29)&gt;1),"",INDEX($P$9:$P$16,$L29)),"")</f>
        <v/>
      </c>
      <c r="N29" s="54" t="str">
        <f>IF(OR(G29="",K29=""),"",VLOOKUP(K29,IKBF종목!$B:$C,2,FALSE)&amp;G29)</f>
        <v/>
      </c>
    </row>
    <row r="30" spans="1:14" s="7" customFormat="1" ht="30" customHeight="1" thickBot="1">
      <c r="E30" s="7" t="str">
        <f t="shared" si="0"/>
        <v/>
      </c>
      <c r="F30" s="21">
        <v>22</v>
      </c>
      <c r="G30" s="36"/>
      <c r="H30" s="39"/>
      <c r="I30" s="36"/>
      <c r="J30" s="37"/>
      <c r="K30" s="22"/>
      <c r="L30" s="49">
        <f>IF(E30="",0,COUNTIF($E$9:$E229,$E30))</f>
        <v>0</v>
      </c>
      <c r="M30" s="50" t="str">
        <f>IFERROR(IF(OR($E30="",COUNTIF($E$9:$E30,$E30)&gt;1),"",INDEX($P$9:$P$16,$L30)),"")</f>
        <v/>
      </c>
      <c r="N30" s="54" t="str">
        <f>IF(OR(G30="",K30=""),"",VLOOKUP(K30,IKBF종목!$B:$C,2,FALSE)&amp;G30)</f>
        <v/>
      </c>
    </row>
    <row r="31" spans="1:14" s="7" customFormat="1" ht="30" customHeight="1" thickBot="1">
      <c r="E31" s="7" t="str">
        <f t="shared" si="0"/>
        <v/>
      </c>
      <c r="F31" s="21">
        <v>23</v>
      </c>
      <c r="G31" s="36"/>
      <c r="H31" s="39"/>
      <c r="I31" s="36"/>
      <c r="J31" s="37"/>
      <c r="K31" s="22"/>
      <c r="L31" s="49">
        <f>IF(E31="",0,COUNTIF($E$9:$E230,$E31))</f>
        <v>0</v>
      </c>
      <c r="M31" s="50" t="str">
        <f>IFERROR(IF(OR($E31="",COUNTIF($E$9:$E31,$E31)&gt;1),"",INDEX($P$9:$P$16,$L31)),"")</f>
        <v/>
      </c>
      <c r="N31" s="54" t="str">
        <f>IF(OR(G31="",K31=""),"",VLOOKUP(K31,IKBF종목!$B:$C,2,FALSE)&amp;G31)</f>
        <v/>
      </c>
    </row>
    <row r="32" spans="1:14" s="7" customFormat="1" ht="30" customHeight="1" thickBot="1">
      <c r="E32" s="7" t="str">
        <f t="shared" si="0"/>
        <v/>
      </c>
      <c r="F32" s="21">
        <v>24</v>
      </c>
      <c r="G32" s="40"/>
      <c r="H32" s="48"/>
      <c r="I32" s="36"/>
      <c r="J32" s="37"/>
      <c r="K32" s="22"/>
      <c r="L32" s="49">
        <f>IF(E32="",0,COUNTIF($E$9:$E231,$E32))</f>
        <v>0</v>
      </c>
      <c r="M32" s="50" t="str">
        <f>IFERROR(IF(OR($E32="",COUNTIF($E$9:$E32,$E32)&gt;1),"",INDEX($P$9:$P$16,$L32)),"")</f>
        <v/>
      </c>
      <c r="N32" s="54" t="str">
        <f>IF(OR(G32="",K32=""),"",VLOOKUP(K32,IKBF종목!$B:$C,2,FALSE)&amp;G32)</f>
        <v/>
      </c>
    </row>
    <row r="33" spans="5:14" s="7" customFormat="1" ht="30" customHeight="1" thickBot="1">
      <c r="E33" s="7" t="str">
        <f t="shared" si="0"/>
        <v/>
      </c>
      <c r="F33" s="21">
        <v>25</v>
      </c>
      <c r="G33" s="36"/>
      <c r="H33" s="39"/>
      <c r="I33" s="36"/>
      <c r="J33" s="37"/>
      <c r="K33" s="22"/>
      <c r="L33" s="49">
        <f>IF(E33="",0,COUNTIF($E$9:$E232,$E33))</f>
        <v>0</v>
      </c>
      <c r="M33" s="50" t="str">
        <f>IFERROR(IF(OR($E33="",COUNTIF($E$9:$E33,$E33)&gt;1),"",INDEX($P$9:$P$16,$L33)),"")</f>
        <v/>
      </c>
      <c r="N33" s="54" t="str">
        <f>IF(OR(G33="",K33=""),"",VLOOKUP(K33,IKBF종목!$B:$C,2,FALSE)&amp;G33)</f>
        <v/>
      </c>
    </row>
    <row r="34" spans="5:14" s="7" customFormat="1" ht="30" customHeight="1" thickBot="1">
      <c r="E34" s="7" t="str">
        <f t="shared" si="0"/>
        <v/>
      </c>
      <c r="F34" s="21">
        <v>26</v>
      </c>
      <c r="G34" s="36"/>
      <c r="H34" s="39"/>
      <c r="I34" s="36"/>
      <c r="J34" s="37"/>
      <c r="K34" s="22"/>
      <c r="L34" s="49">
        <f>IF(E34="",0,COUNTIF($E$9:$E233,$E34))</f>
        <v>0</v>
      </c>
      <c r="M34" s="50" t="str">
        <f>IFERROR(IF(OR($E34="",COUNTIF($E$9:$E34,$E34)&gt;1),"",INDEX($P$9:$P$16,$L34)),"")</f>
        <v/>
      </c>
      <c r="N34" s="54" t="str">
        <f>IF(OR(G34="",K34=""),"",VLOOKUP(K34,IKBF종목!$B:$C,2,FALSE)&amp;G34)</f>
        <v/>
      </c>
    </row>
    <row r="35" spans="5:14" s="7" customFormat="1" ht="30" customHeight="1" thickBot="1">
      <c r="E35" s="7" t="str">
        <f t="shared" si="0"/>
        <v/>
      </c>
      <c r="F35" s="21">
        <v>27</v>
      </c>
      <c r="G35" s="36"/>
      <c r="H35" s="39"/>
      <c r="I35" s="36"/>
      <c r="J35" s="37"/>
      <c r="K35" s="22"/>
      <c r="L35" s="49">
        <f>IF(E35="",0,COUNTIF($E$9:$E234,$E35))</f>
        <v>0</v>
      </c>
      <c r="M35" s="50" t="str">
        <f>IFERROR(IF(OR($E35="",COUNTIF($E$9:$E35,$E35)&gt;1),"",INDEX($P$9:$P$16,$L35)),"")</f>
        <v/>
      </c>
      <c r="N35" s="54" t="str">
        <f>IF(OR(G35="",K35=""),"",VLOOKUP(K35,IKBF종목!$B:$C,2,FALSE)&amp;G35)</f>
        <v/>
      </c>
    </row>
    <row r="36" spans="5:14" s="7" customFormat="1" ht="30" customHeight="1" thickBot="1">
      <c r="E36" s="7" t="str">
        <f t="shared" si="0"/>
        <v/>
      </c>
      <c r="F36" s="21">
        <v>28</v>
      </c>
      <c r="G36" s="36"/>
      <c r="H36" s="39"/>
      <c r="I36" s="36"/>
      <c r="J36" s="37"/>
      <c r="K36" s="22"/>
      <c r="L36" s="49">
        <f>IF(E36="",0,COUNTIF($E$9:$E235,$E36))</f>
        <v>0</v>
      </c>
      <c r="M36" s="50" t="str">
        <f>IFERROR(IF(OR($E36="",COUNTIF($E$9:$E36,$E36)&gt;1),"",INDEX($P$9:$P$16,$L36)),"")</f>
        <v/>
      </c>
      <c r="N36" s="54" t="str">
        <f>IF(OR(G36="",K36=""),"",VLOOKUP(K36,IKBF종목!$B:$C,2,FALSE)&amp;G36)</f>
        <v/>
      </c>
    </row>
    <row r="37" spans="5:14" s="7" customFormat="1" ht="30" customHeight="1" thickBot="1">
      <c r="E37" s="7" t="str">
        <f t="shared" si="0"/>
        <v/>
      </c>
      <c r="F37" s="21">
        <v>29</v>
      </c>
      <c r="G37" s="36"/>
      <c r="H37" s="39"/>
      <c r="I37" s="36"/>
      <c r="J37" s="37"/>
      <c r="K37" s="22"/>
      <c r="L37" s="49">
        <f>IF(E37="",0,COUNTIF($E$9:$E236,$E37))</f>
        <v>0</v>
      </c>
      <c r="M37" s="50" t="str">
        <f>IFERROR(IF(OR($E37="",COUNTIF($E$9:$E37,$E37)&gt;1),"",INDEX($P$9:$P$16,$L37)),"")</f>
        <v/>
      </c>
      <c r="N37" s="54" t="str">
        <f>IF(OR(G37="",K37=""),"",VLOOKUP(K37,IKBF종목!$B:$C,2,FALSE)&amp;G37)</f>
        <v/>
      </c>
    </row>
    <row r="38" spans="5:14" s="7" customFormat="1" ht="30" customHeight="1" thickBot="1">
      <c r="E38" s="7" t="str">
        <f t="shared" si="0"/>
        <v/>
      </c>
      <c r="F38" s="21">
        <v>30</v>
      </c>
      <c r="G38" s="36"/>
      <c r="H38" s="39"/>
      <c r="I38" s="36"/>
      <c r="J38" s="37"/>
      <c r="K38" s="22"/>
      <c r="L38" s="49">
        <f>IF(E38="",0,COUNTIF($E$9:$E237,$E38))</f>
        <v>0</v>
      </c>
      <c r="M38" s="50" t="str">
        <f>IFERROR(IF(OR($E38="",COUNTIF($E$9:$E38,$E38)&gt;1),"",INDEX($P$9:$P$16,$L38)),"")</f>
        <v/>
      </c>
      <c r="N38" s="54" t="str">
        <f>IF(OR(G38="",K38=""),"",VLOOKUP(K38,IKBF종목!$B:$C,2,FALSE)&amp;G38)</f>
        <v/>
      </c>
    </row>
    <row r="39" spans="5:14" s="7" customFormat="1" ht="30" customHeight="1" thickBot="1">
      <c r="E39" s="7" t="str">
        <f t="shared" si="0"/>
        <v/>
      </c>
      <c r="F39" s="21">
        <v>31</v>
      </c>
      <c r="G39" s="36"/>
      <c r="H39" s="39"/>
      <c r="I39" s="36"/>
      <c r="J39" s="37"/>
      <c r="K39" s="22"/>
      <c r="L39" s="49">
        <f>IF(E39="",0,COUNTIF($E$9:$E238,$E39))</f>
        <v>0</v>
      </c>
      <c r="M39" s="50" t="str">
        <f>IFERROR(IF(OR($E39="",COUNTIF($E$9:$E39,$E39)&gt;1),"",INDEX($P$9:$P$16,$L39)),"")</f>
        <v/>
      </c>
      <c r="N39" s="54" t="str">
        <f>IF(OR(G39="",K39=""),"",VLOOKUP(K39,IKBF종목!$B:$C,2,FALSE)&amp;G39)</f>
        <v/>
      </c>
    </row>
    <row r="40" spans="5:14" s="7" customFormat="1" ht="30" customHeight="1" thickBot="1">
      <c r="E40" s="7" t="str">
        <f t="shared" si="0"/>
        <v/>
      </c>
      <c r="F40" s="21">
        <v>32</v>
      </c>
      <c r="G40" s="36"/>
      <c r="H40" s="39"/>
      <c r="I40" s="36"/>
      <c r="J40" s="37"/>
      <c r="K40" s="22"/>
      <c r="L40" s="49">
        <f>IF(E40="",0,COUNTIF($E$9:$E239,$E40))</f>
        <v>0</v>
      </c>
      <c r="M40" s="50" t="str">
        <f>IFERROR(IF(OR($E40="",COUNTIF($E$9:$E40,$E40)&gt;1),"",INDEX($P$9:$P$16,$L40)),"")</f>
        <v/>
      </c>
      <c r="N40" s="54" t="str">
        <f>IF(OR(G40="",K40=""),"",VLOOKUP(K40,IKBF종목!$B:$C,2,FALSE)&amp;G40)</f>
        <v/>
      </c>
    </row>
    <row r="41" spans="5:14" s="7" customFormat="1" ht="30" customHeight="1" thickBot="1">
      <c r="E41" s="7" t="str">
        <f t="shared" si="0"/>
        <v/>
      </c>
      <c r="F41" s="21">
        <v>33</v>
      </c>
      <c r="G41" s="36"/>
      <c r="H41" s="39"/>
      <c r="I41" s="36"/>
      <c r="J41" s="37"/>
      <c r="K41" s="22"/>
      <c r="L41" s="49">
        <f>IF(E41="",0,COUNTIF($E$9:$E240,$E41))</f>
        <v>0</v>
      </c>
      <c r="M41" s="50" t="str">
        <f>IFERROR(IF(OR($E41="",COUNTIF($E$9:$E41,$E41)&gt;1),"",INDEX($P$9:$P$16,$L41)),"")</f>
        <v/>
      </c>
      <c r="N41" s="54" t="str">
        <f>IF(OR(G41="",K41=""),"",VLOOKUP(K41,IKBF종목!$B:$C,2,FALSE)&amp;G41)</f>
        <v/>
      </c>
    </row>
    <row r="42" spans="5:14" s="7" customFormat="1" ht="30" customHeight="1" thickBot="1">
      <c r="E42" s="7" t="str">
        <f t="shared" si="0"/>
        <v/>
      </c>
      <c r="F42" s="21">
        <v>34</v>
      </c>
      <c r="G42" s="36"/>
      <c r="H42" s="39"/>
      <c r="I42" s="36"/>
      <c r="J42" s="37"/>
      <c r="K42" s="22"/>
      <c r="L42" s="49">
        <f>IF(E42="",0,COUNTIF($E$9:$E241,$E42))</f>
        <v>0</v>
      </c>
      <c r="M42" s="50" t="str">
        <f>IFERROR(IF(OR($E42="",COUNTIF($E$9:$E42,$E42)&gt;1),"",INDEX($P$9:$P$16,$L42)),"")</f>
        <v/>
      </c>
      <c r="N42" s="54" t="str">
        <f>IF(OR(G42="",K42=""),"",VLOOKUP(K42,IKBF종목!$B:$C,2,FALSE)&amp;G42)</f>
        <v/>
      </c>
    </row>
    <row r="43" spans="5:14" s="7" customFormat="1" ht="30" customHeight="1" thickBot="1">
      <c r="E43" s="7" t="str">
        <f t="shared" si="0"/>
        <v/>
      </c>
      <c r="F43" s="21">
        <v>35</v>
      </c>
      <c r="G43" s="36"/>
      <c r="H43" s="39"/>
      <c r="I43" s="36"/>
      <c r="J43" s="37"/>
      <c r="K43" s="22"/>
      <c r="L43" s="49">
        <f>IF(E43="",0,COUNTIF($E$9:$E242,$E43))</f>
        <v>0</v>
      </c>
      <c r="M43" s="50" t="str">
        <f>IFERROR(IF(OR($E43="",COUNTIF($E$9:$E43,$E43)&gt;1),"",INDEX($P$9:$P$16,$L43)),"")</f>
        <v/>
      </c>
      <c r="N43" s="54" t="str">
        <f>IF(OR(G43="",K43=""),"",VLOOKUP(K43,IKBF종목!$B:$C,2,FALSE)&amp;G43)</f>
        <v/>
      </c>
    </row>
    <row r="44" spans="5:14" s="7" customFormat="1" ht="30" customHeight="1" thickBot="1">
      <c r="E44" s="7" t="str">
        <f t="shared" si="0"/>
        <v/>
      </c>
      <c r="F44" s="21">
        <v>36</v>
      </c>
      <c r="G44" s="36"/>
      <c r="H44" s="39"/>
      <c r="I44" s="36"/>
      <c r="J44" s="37"/>
      <c r="K44" s="22"/>
      <c r="L44" s="49">
        <f>IF(E44="",0,COUNTIF($E$9:$E243,$E44))</f>
        <v>0</v>
      </c>
      <c r="M44" s="50" t="str">
        <f>IFERROR(IF(OR($E44="",COUNTIF($E$9:$E44,$E44)&gt;1),"",INDEX($P$9:$P$16,$L44)),"")</f>
        <v/>
      </c>
      <c r="N44" s="54" t="str">
        <f>IF(OR(G44="",K44=""),"",VLOOKUP(K44,IKBF종목!$B:$C,2,FALSE)&amp;G44)</f>
        <v/>
      </c>
    </row>
    <row r="45" spans="5:14" s="7" customFormat="1" ht="30" customHeight="1" thickBot="1">
      <c r="E45" s="7" t="str">
        <f t="shared" si="0"/>
        <v/>
      </c>
      <c r="F45" s="21">
        <v>37</v>
      </c>
      <c r="G45" s="36"/>
      <c r="H45" s="39"/>
      <c r="I45" s="36"/>
      <c r="J45" s="37"/>
      <c r="K45" s="22"/>
      <c r="L45" s="49">
        <f>IF(E45="",0,COUNTIF($E$9:$E244,$E45))</f>
        <v>0</v>
      </c>
      <c r="M45" s="50" t="str">
        <f>IFERROR(IF(OR($E45="",COUNTIF($E$9:$E45,$E45)&gt;1),"",INDEX($P$9:$P$16,$L45)),"")</f>
        <v/>
      </c>
      <c r="N45" s="54" t="str">
        <f>IF(OR(G45="",K45=""),"",VLOOKUP(K45,IKBF종목!$B:$C,2,FALSE)&amp;G45)</f>
        <v/>
      </c>
    </row>
    <row r="46" spans="5:14" s="7" customFormat="1" ht="30" customHeight="1" thickBot="1">
      <c r="E46" s="7" t="str">
        <f t="shared" si="0"/>
        <v/>
      </c>
      <c r="F46" s="21">
        <v>38</v>
      </c>
      <c r="G46" s="36"/>
      <c r="H46" s="39"/>
      <c r="I46" s="36"/>
      <c r="J46" s="37"/>
      <c r="K46" s="22"/>
      <c r="L46" s="49">
        <f>IF(E46="",0,COUNTIF($E$9:$E245,$E46))</f>
        <v>0</v>
      </c>
      <c r="M46" s="50" t="str">
        <f>IFERROR(IF(OR($E46="",COUNTIF($E$9:$E46,$E46)&gt;1),"",INDEX($P$9:$P$16,$L46)),"")</f>
        <v/>
      </c>
      <c r="N46" s="54" t="str">
        <f>IF(OR(G46="",K46=""),"",VLOOKUP(K46,IKBF종목!$B:$C,2,FALSE)&amp;G46)</f>
        <v/>
      </c>
    </row>
    <row r="47" spans="5:14" s="7" customFormat="1" ht="30" customHeight="1" thickBot="1">
      <c r="E47" s="7" t="str">
        <f t="shared" si="0"/>
        <v/>
      </c>
      <c r="F47" s="21">
        <v>39</v>
      </c>
      <c r="G47" s="36"/>
      <c r="H47" s="39"/>
      <c r="I47" s="36"/>
      <c r="J47" s="37"/>
      <c r="K47" s="22"/>
      <c r="L47" s="49">
        <f>IF(E47="",0,COUNTIF($E$9:$E246,$E47))</f>
        <v>0</v>
      </c>
      <c r="M47" s="50" t="str">
        <f>IFERROR(IF(OR($E47="",COUNTIF($E$9:$E47,$E47)&gt;1),"",INDEX($P$9:$P$16,$L47)),"")</f>
        <v/>
      </c>
      <c r="N47" s="54" t="str">
        <f>IF(OR(G47="",K47=""),"",VLOOKUP(K47,IKBF종목!$B:$C,2,FALSE)&amp;G47)</f>
        <v/>
      </c>
    </row>
    <row r="48" spans="5:14" s="7" customFormat="1" ht="30" customHeight="1" thickBot="1">
      <c r="E48" s="7" t="str">
        <f t="shared" si="0"/>
        <v/>
      </c>
      <c r="F48" s="21">
        <v>40</v>
      </c>
      <c r="G48" s="36"/>
      <c r="H48" s="39"/>
      <c r="I48" s="36"/>
      <c r="J48" s="37"/>
      <c r="K48" s="22"/>
      <c r="L48" s="49">
        <f>IF(E48="",0,COUNTIF($E$9:$E247,$E48))</f>
        <v>0</v>
      </c>
      <c r="M48" s="50" t="str">
        <f>IFERROR(IF(OR($E48="",COUNTIF($E$9:$E48,$E48)&gt;1),"",INDEX($P$9:$P$16,$L48)),"")</f>
        <v/>
      </c>
      <c r="N48" s="54" t="str">
        <f>IF(OR(G48="",K48=""),"",VLOOKUP(K48,IKBF종목!$B:$C,2,FALSE)&amp;G48)</f>
        <v/>
      </c>
    </row>
    <row r="49" spans="5:14" s="7" customFormat="1" ht="30" customHeight="1" thickBot="1">
      <c r="E49" s="7" t="str">
        <f t="shared" si="0"/>
        <v/>
      </c>
      <c r="F49" s="21">
        <v>41</v>
      </c>
      <c r="G49" s="36"/>
      <c r="H49" s="39"/>
      <c r="I49" s="36"/>
      <c r="J49" s="37"/>
      <c r="K49" s="22"/>
      <c r="L49" s="49">
        <f>IF(E49="",0,COUNTIF($E$9:$E248,$E49))</f>
        <v>0</v>
      </c>
      <c r="M49" s="50" t="str">
        <f>IFERROR(IF(OR($E49="",COUNTIF($E$9:$E49,$E49)&gt;1),"",INDEX($P$9:$P$16,$L49)),"")</f>
        <v/>
      </c>
      <c r="N49" s="54" t="str">
        <f>IF(OR(G49="",K49=""),"",VLOOKUP(K49,IKBF종목!$B:$C,2,FALSE)&amp;G49)</f>
        <v/>
      </c>
    </row>
    <row r="50" spans="5:14" s="7" customFormat="1" ht="30" customHeight="1" thickBot="1">
      <c r="E50" s="7" t="str">
        <f t="shared" si="0"/>
        <v/>
      </c>
      <c r="F50" s="21">
        <v>42</v>
      </c>
      <c r="G50" s="36"/>
      <c r="H50" s="39"/>
      <c r="I50" s="36"/>
      <c r="J50" s="37"/>
      <c r="K50" s="22"/>
      <c r="L50" s="49">
        <f>IF(E50="",0,COUNTIF($E$9:$E249,$E50))</f>
        <v>0</v>
      </c>
      <c r="M50" s="50" t="str">
        <f>IFERROR(IF(OR($E50="",COUNTIF($E$9:$E50,$E50)&gt;1),"",INDEX($P$9:$P$16,$L50)),"")</f>
        <v/>
      </c>
      <c r="N50" s="54" t="str">
        <f>IF(OR(G50="",K50=""),"",VLOOKUP(K50,IKBF종목!$B:$C,2,FALSE)&amp;G50)</f>
        <v/>
      </c>
    </row>
    <row r="51" spans="5:14" s="7" customFormat="1" ht="30" customHeight="1" thickBot="1">
      <c r="E51" s="7" t="str">
        <f t="shared" si="0"/>
        <v/>
      </c>
      <c r="F51" s="21">
        <v>43</v>
      </c>
      <c r="G51" s="36"/>
      <c r="H51" s="39"/>
      <c r="I51" s="36"/>
      <c r="J51" s="37"/>
      <c r="K51" s="22"/>
      <c r="L51" s="49">
        <f>IF(E51="",0,COUNTIF($E$9:$E250,$E51))</f>
        <v>0</v>
      </c>
      <c r="M51" s="50" t="str">
        <f>IFERROR(IF(OR($E51="",COUNTIF($E$9:$E51,$E51)&gt;1),"",INDEX($P$9:$P$16,$L51)),"")</f>
        <v/>
      </c>
      <c r="N51" s="54" t="str">
        <f>IF(OR(G51="",K51=""),"",VLOOKUP(K51,IKBF종목!$B:$C,2,FALSE)&amp;G51)</f>
        <v/>
      </c>
    </row>
    <row r="52" spans="5:14" s="7" customFormat="1" ht="30" customHeight="1" thickBot="1">
      <c r="E52" s="7" t="str">
        <f t="shared" si="0"/>
        <v/>
      </c>
      <c r="F52" s="21">
        <v>44</v>
      </c>
      <c r="G52" s="36"/>
      <c r="H52" s="39"/>
      <c r="I52" s="36"/>
      <c r="J52" s="37"/>
      <c r="K52" s="22"/>
      <c r="L52" s="49">
        <f>IF(E52="",0,COUNTIF($E$9:$E251,$E52))</f>
        <v>0</v>
      </c>
      <c r="M52" s="50" t="str">
        <f>IFERROR(IF(OR($E52="",COUNTIF($E$9:$E52,$E52)&gt;1),"",INDEX($P$9:$P$16,$L52)),"")</f>
        <v/>
      </c>
      <c r="N52" s="54" t="str">
        <f>IF(OR(G52="",K52=""),"",VLOOKUP(K52,IKBF종목!$B:$C,2,FALSE)&amp;G52)</f>
        <v/>
      </c>
    </row>
    <row r="53" spans="5:14" s="7" customFormat="1" ht="30" customHeight="1" thickBot="1">
      <c r="E53" s="7" t="str">
        <f t="shared" si="0"/>
        <v/>
      </c>
      <c r="F53" s="21">
        <v>45</v>
      </c>
      <c r="G53" s="36"/>
      <c r="H53" s="39"/>
      <c r="I53" s="36"/>
      <c r="J53" s="37"/>
      <c r="K53" s="22"/>
      <c r="L53" s="49">
        <f>IF(E53="",0,COUNTIF($E$9:$E252,$E53))</f>
        <v>0</v>
      </c>
      <c r="M53" s="50" t="str">
        <f>IFERROR(IF(OR($E53="",COUNTIF($E$9:$E53,$E53)&gt;1),"",INDEX($P$9:$P$16,$L53)),"")</f>
        <v/>
      </c>
      <c r="N53" s="54" t="str">
        <f>IF(OR(G53="",K53=""),"",VLOOKUP(K53,IKBF종목!$B:$C,2,FALSE)&amp;G53)</f>
        <v/>
      </c>
    </row>
    <row r="54" spans="5:14" s="7" customFormat="1" ht="30" customHeight="1" thickBot="1">
      <c r="E54" s="7" t="str">
        <f t="shared" si="0"/>
        <v/>
      </c>
      <c r="F54" s="21">
        <v>46</v>
      </c>
      <c r="G54" s="36"/>
      <c r="H54" s="39"/>
      <c r="I54" s="36"/>
      <c r="J54" s="37"/>
      <c r="K54" s="22"/>
      <c r="L54" s="49">
        <f>IF(E54="",0,COUNTIF($E$9:$E253,$E54))</f>
        <v>0</v>
      </c>
      <c r="M54" s="50" t="str">
        <f>IFERROR(IF(OR($E54="",COUNTIF($E$9:$E54,$E54)&gt;1),"",INDEX($P$9:$P$16,$L54)),"")</f>
        <v/>
      </c>
      <c r="N54" s="54" t="str">
        <f>IF(OR(G54="",K54=""),"",VLOOKUP(K54,IKBF종목!$B:$C,2,FALSE)&amp;G54)</f>
        <v/>
      </c>
    </row>
    <row r="55" spans="5:14" s="7" customFormat="1" ht="30" customHeight="1" thickBot="1">
      <c r="E55" s="7" t="str">
        <f t="shared" si="0"/>
        <v/>
      </c>
      <c r="F55" s="21">
        <v>47</v>
      </c>
      <c r="G55" s="36"/>
      <c r="H55" s="39"/>
      <c r="I55" s="36"/>
      <c r="J55" s="37"/>
      <c r="K55" s="22"/>
      <c r="L55" s="49">
        <f>IF(E55="",0,COUNTIF($E$9:$E254,$E55))</f>
        <v>0</v>
      </c>
      <c r="M55" s="50" t="str">
        <f>IFERROR(IF(OR($E55="",COUNTIF($E$9:$E55,$E55)&gt;1),"",INDEX($P$9:$P$16,$L55)),"")</f>
        <v/>
      </c>
      <c r="N55" s="54" t="str">
        <f>IF(OR(G55="",K55=""),"",VLOOKUP(K55,IKBF종목!$B:$C,2,FALSE)&amp;G55)</f>
        <v/>
      </c>
    </row>
    <row r="56" spans="5:14" s="7" customFormat="1" ht="30" customHeight="1" thickBot="1">
      <c r="E56" s="7" t="str">
        <f t="shared" si="0"/>
        <v/>
      </c>
      <c r="F56" s="21">
        <v>48</v>
      </c>
      <c r="G56" s="36"/>
      <c r="H56" s="39"/>
      <c r="I56" s="36"/>
      <c r="J56" s="37"/>
      <c r="K56" s="22"/>
      <c r="L56" s="49">
        <f>IF(E56="",0,COUNTIF($E$9:$E255,$E56))</f>
        <v>0</v>
      </c>
      <c r="M56" s="50" t="str">
        <f>IFERROR(IF(OR($E56="",COUNTIF($E$9:$E56,$E56)&gt;1),"",INDEX($P$9:$P$16,$L56)),"")</f>
        <v/>
      </c>
      <c r="N56" s="54" t="str">
        <f>IF(OR(G56="",K56=""),"",VLOOKUP(K56,IKBF종목!$B:$C,2,FALSE)&amp;G56)</f>
        <v/>
      </c>
    </row>
    <row r="57" spans="5:14" s="7" customFormat="1" ht="30" customHeight="1" thickBot="1">
      <c r="E57" s="7" t="str">
        <f t="shared" si="0"/>
        <v/>
      </c>
      <c r="F57" s="21">
        <v>49</v>
      </c>
      <c r="G57" s="36"/>
      <c r="H57" s="39"/>
      <c r="I57" s="36"/>
      <c r="J57" s="37"/>
      <c r="K57" s="22"/>
      <c r="L57" s="49">
        <f>IF(E57="",0,COUNTIF($E$9:$E256,$E57))</f>
        <v>0</v>
      </c>
      <c r="M57" s="50" t="str">
        <f>IFERROR(IF(OR($E57="",COUNTIF($E$9:$E57,$E57)&gt;1),"",INDEX($P$9:$P$16,$L57)),"")</f>
        <v/>
      </c>
      <c r="N57" s="54" t="str">
        <f>IF(OR(G57="",K57=""),"",VLOOKUP(K57,IKBF종목!$B:$C,2,FALSE)&amp;G57)</f>
        <v/>
      </c>
    </row>
    <row r="58" spans="5:14" s="7" customFormat="1" ht="30" customHeight="1" thickBot="1">
      <c r="E58" s="7" t="str">
        <f t="shared" si="0"/>
        <v/>
      </c>
      <c r="F58" s="21">
        <v>50</v>
      </c>
      <c r="G58" s="36"/>
      <c r="H58" s="39"/>
      <c r="I58" s="36"/>
      <c r="J58" s="37"/>
      <c r="K58" s="22"/>
      <c r="L58" s="49">
        <f>IF(E58="",0,COUNTIF($E$9:$E257,$E58))</f>
        <v>0</v>
      </c>
      <c r="M58" s="50" t="str">
        <f>IFERROR(IF(OR($E58="",COUNTIF($E$9:$E58,$E58)&gt;1),"",INDEX($P$9:$P$16,$L58)),"")</f>
        <v/>
      </c>
      <c r="N58" s="54" t="str">
        <f>IF(OR(G58="",K58=""),"",VLOOKUP(K58,IKBF종목!$B:$C,2,FALSE)&amp;G58)</f>
        <v/>
      </c>
    </row>
    <row r="59" spans="5:14" s="7" customFormat="1" ht="30" customHeight="1" thickBot="1">
      <c r="E59" s="7" t="str">
        <f t="shared" si="0"/>
        <v/>
      </c>
      <c r="F59" s="21">
        <v>51</v>
      </c>
      <c r="G59" s="36"/>
      <c r="H59" s="39"/>
      <c r="I59" s="36"/>
      <c r="J59" s="37"/>
      <c r="K59" s="22"/>
      <c r="L59" s="49">
        <f>IF(E59="",0,COUNTIF($E$9:$E258,$E59))</f>
        <v>0</v>
      </c>
      <c r="M59" s="50" t="str">
        <f>IFERROR(IF(OR($E59="",COUNTIF($E$9:$E59,$E59)&gt;1),"",INDEX($P$9:$P$16,$L59)),"")</f>
        <v/>
      </c>
      <c r="N59" s="54" t="str">
        <f>IF(OR(G59="",K59=""),"",VLOOKUP(K59,IKBF종목!$B:$C,2,FALSE)&amp;G59)</f>
        <v/>
      </c>
    </row>
    <row r="60" spans="5:14" s="7" customFormat="1" ht="30" customHeight="1" thickBot="1">
      <c r="E60" s="7" t="str">
        <f t="shared" si="0"/>
        <v/>
      </c>
      <c r="F60" s="21">
        <v>52</v>
      </c>
      <c r="G60" s="36"/>
      <c r="H60" s="39"/>
      <c r="I60" s="36"/>
      <c r="J60" s="37"/>
      <c r="K60" s="22"/>
      <c r="L60" s="49">
        <f>IF(E60="",0,COUNTIF($E$9:$E259,$E60))</f>
        <v>0</v>
      </c>
      <c r="M60" s="50" t="str">
        <f>IFERROR(IF(OR($E60="",COUNTIF($E$9:$E60,$E60)&gt;1),"",INDEX($P$9:$P$16,$L60)),"")</f>
        <v/>
      </c>
      <c r="N60" s="54" t="str">
        <f>IF(OR(G60="",K60=""),"",VLOOKUP(K60,IKBF종목!$B:$C,2,FALSE)&amp;G60)</f>
        <v/>
      </c>
    </row>
    <row r="61" spans="5:14" s="7" customFormat="1" ht="30" customHeight="1" thickBot="1">
      <c r="E61" s="7" t="str">
        <f t="shared" si="0"/>
        <v/>
      </c>
      <c r="F61" s="21">
        <v>53</v>
      </c>
      <c r="G61" s="36"/>
      <c r="H61" s="39"/>
      <c r="I61" s="36"/>
      <c r="J61" s="37"/>
      <c r="K61" s="22"/>
      <c r="L61" s="49">
        <f>IF(E61="",0,COUNTIF($E$9:$E260,$E61))</f>
        <v>0</v>
      </c>
      <c r="M61" s="50" t="str">
        <f>IFERROR(IF(OR($E61="",COUNTIF($E$9:$E61,$E61)&gt;1),"",INDEX($P$9:$P$16,$L61)),"")</f>
        <v/>
      </c>
      <c r="N61" s="54" t="str">
        <f>IF(OR(G61="",K61=""),"",VLOOKUP(K61,IKBF종목!$B:$C,2,FALSE)&amp;G61)</f>
        <v/>
      </c>
    </row>
    <row r="62" spans="5:14" s="7" customFormat="1" ht="30" customHeight="1" thickBot="1">
      <c r="E62" s="7" t="str">
        <f t="shared" si="0"/>
        <v/>
      </c>
      <c r="F62" s="21">
        <v>54</v>
      </c>
      <c r="G62" s="36"/>
      <c r="H62" s="39"/>
      <c r="I62" s="36"/>
      <c r="J62" s="37"/>
      <c r="K62" s="22"/>
      <c r="L62" s="49">
        <f>IF(E62="",0,COUNTIF($E$9:$E261,$E62))</f>
        <v>0</v>
      </c>
      <c r="M62" s="50" t="str">
        <f>IFERROR(IF(OR($E62="",COUNTIF($E$9:$E62,$E62)&gt;1),"",INDEX($P$9:$P$16,$L62)),"")</f>
        <v/>
      </c>
      <c r="N62" s="54" t="str">
        <f>IF(OR(G62="",K62=""),"",VLOOKUP(K62,IKBF종목!$B:$C,2,FALSE)&amp;G62)</f>
        <v/>
      </c>
    </row>
    <row r="63" spans="5:14" s="7" customFormat="1" ht="30" customHeight="1" thickBot="1">
      <c r="E63" s="7" t="str">
        <f t="shared" si="0"/>
        <v/>
      </c>
      <c r="F63" s="21">
        <v>55</v>
      </c>
      <c r="G63" s="36"/>
      <c r="H63" s="39"/>
      <c r="I63" s="36"/>
      <c r="J63" s="37"/>
      <c r="K63" s="22"/>
      <c r="L63" s="49">
        <f>IF(E63="",0,COUNTIF($E$9:$E262,$E63))</f>
        <v>0</v>
      </c>
      <c r="M63" s="50" t="str">
        <f>IFERROR(IF(OR($E63="",COUNTIF($E$9:$E63,$E63)&gt;1),"",INDEX($P$9:$P$16,$L63)),"")</f>
        <v/>
      </c>
      <c r="N63" s="54" t="str">
        <f>IF(OR(G63="",K63=""),"",VLOOKUP(K63,IKBF종목!$B:$C,2,FALSE)&amp;G63)</f>
        <v/>
      </c>
    </row>
    <row r="64" spans="5:14" s="7" customFormat="1" ht="30" customHeight="1" thickBot="1">
      <c r="E64" s="7" t="str">
        <f t="shared" si="0"/>
        <v/>
      </c>
      <c r="F64" s="21">
        <v>56</v>
      </c>
      <c r="G64" s="36"/>
      <c r="H64" s="39"/>
      <c r="I64" s="36"/>
      <c r="J64" s="37"/>
      <c r="K64" s="22"/>
      <c r="L64" s="49">
        <f>IF(E64="",0,COUNTIF($E$9:$E263,$E64))</f>
        <v>0</v>
      </c>
      <c r="M64" s="50" t="str">
        <f>IFERROR(IF(OR($E64="",COUNTIF($E$9:$E64,$E64)&gt;1),"",INDEX($P$9:$P$16,$L64)),"")</f>
        <v/>
      </c>
      <c r="N64" s="54" t="str">
        <f>IF(OR(G64="",K64=""),"",VLOOKUP(K64,IKBF종목!$B:$C,2,FALSE)&amp;G64)</f>
        <v/>
      </c>
    </row>
    <row r="65" spans="5:14" s="7" customFormat="1" ht="30" customHeight="1" thickBot="1">
      <c r="E65" s="7" t="str">
        <f t="shared" si="0"/>
        <v/>
      </c>
      <c r="F65" s="21">
        <v>57</v>
      </c>
      <c r="G65" s="36"/>
      <c r="H65" s="39"/>
      <c r="I65" s="36"/>
      <c r="J65" s="37"/>
      <c r="K65" s="22"/>
      <c r="L65" s="49">
        <f>IF(E65="",0,COUNTIF($E$9:$E264,$E65))</f>
        <v>0</v>
      </c>
      <c r="M65" s="50" t="str">
        <f>IFERROR(IF(OR($E65="",COUNTIF($E$9:$E65,$E65)&gt;1),"",INDEX($P$9:$P$16,$L65)),"")</f>
        <v/>
      </c>
      <c r="N65" s="54" t="str">
        <f>IF(OR(G65="",K65=""),"",VLOOKUP(K65,IKBF종목!$B:$C,2,FALSE)&amp;G65)</f>
        <v/>
      </c>
    </row>
    <row r="66" spans="5:14" s="7" customFormat="1" ht="30" customHeight="1" thickBot="1">
      <c r="E66" s="7" t="str">
        <f t="shared" si="0"/>
        <v/>
      </c>
      <c r="F66" s="21">
        <v>58</v>
      </c>
      <c r="G66" s="36"/>
      <c r="H66" s="39"/>
      <c r="I66" s="36"/>
      <c r="J66" s="37"/>
      <c r="K66" s="22"/>
      <c r="L66" s="49">
        <f>IF(E66="",0,COUNTIF($E$9:$E265,$E66))</f>
        <v>0</v>
      </c>
      <c r="M66" s="50" t="str">
        <f>IFERROR(IF(OR($E66="",COUNTIF($E$9:$E66,$E66)&gt;1),"",INDEX($P$9:$P$16,$L66)),"")</f>
        <v/>
      </c>
      <c r="N66" s="54" t="str">
        <f>IF(OR(G66="",K66=""),"",VLOOKUP(K66,IKBF종목!$B:$C,2,FALSE)&amp;G66)</f>
        <v/>
      </c>
    </row>
    <row r="67" spans="5:14" s="7" customFormat="1" ht="30" customHeight="1" thickBot="1">
      <c r="E67" s="7" t="str">
        <f t="shared" si="0"/>
        <v/>
      </c>
      <c r="F67" s="21">
        <v>59</v>
      </c>
      <c r="G67" s="36"/>
      <c r="H67" s="39"/>
      <c r="I67" s="36"/>
      <c r="J67" s="37"/>
      <c r="K67" s="22"/>
      <c r="L67" s="49">
        <f>IF(E67="",0,COUNTIF($E$9:$E266,$E67))</f>
        <v>0</v>
      </c>
      <c r="M67" s="50" t="str">
        <f>IFERROR(IF(OR($E67="",COUNTIF($E$9:$E67,$E67)&gt;1),"",INDEX($P$9:$P$16,$L67)),"")</f>
        <v/>
      </c>
      <c r="N67" s="54" t="str">
        <f>IF(OR(G67="",K67=""),"",VLOOKUP(K67,IKBF종목!$B:$C,2,FALSE)&amp;G67)</f>
        <v/>
      </c>
    </row>
    <row r="68" spans="5:14" s="7" customFormat="1" ht="30" customHeight="1" thickBot="1">
      <c r="E68" s="7" t="str">
        <f t="shared" si="0"/>
        <v/>
      </c>
      <c r="F68" s="21">
        <v>60</v>
      </c>
      <c r="G68" s="36"/>
      <c r="H68" s="39"/>
      <c r="I68" s="36"/>
      <c r="J68" s="37"/>
      <c r="K68" s="22"/>
      <c r="L68" s="49">
        <f>IF(E68="",0,COUNTIF($E$9:$E267,$E68))</f>
        <v>0</v>
      </c>
      <c r="M68" s="50" t="str">
        <f>IFERROR(IF(OR($E68="",COUNTIF($E$9:$E68,$E68)&gt;1),"",INDEX($P$9:$P$16,$L68)),"")</f>
        <v/>
      </c>
      <c r="N68" s="54" t="str">
        <f>IF(OR(G68="",K68=""),"",VLOOKUP(K68,IKBF종목!$B:$C,2,FALSE)&amp;G68)</f>
        <v/>
      </c>
    </row>
    <row r="69" spans="5:14" s="7" customFormat="1" ht="30" customHeight="1" thickBot="1">
      <c r="E69" s="7" t="str">
        <f t="shared" si="0"/>
        <v/>
      </c>
      <c r="F69" s="21">
        <v>61</v>
      </c>
      <c r="G69" s="36"/>
      <c r="H69" s="39"/>
      <c r="I69" s="36"/>
      <c r="J69" s="37"/>
      <c r="K69" s="22"/>
      <c r="L69" s="49">
        <f>IF(E69="",0,COUNTIF($E$9:$E268,$E69))</f>
        <v>0</v>
      </c>
      <c r="M69" s="50" t="str">
        <f>IFERROR(IF(OR($E69="",COUNTIF($E$9:$E69,$E69)&gt;1),"",INDEX($P$9:$P$16,$L69)),"")</f>
        <v/>
      </c>
      <c r="N69" s="54" t="str">
        <f>IF(OR(G69="",K69=""),"",VLOOKUP(K69,IKBF종목!$B:$C,2,FALSE)&amp;G69)</f>
        <v/>
      </c>
    </row>
    <row r="70" spans="5:14" s="7" customFormat="1" ht="30" customHeight="1" thickBot="1">
      <c r="E70" s="7" t="str">
        <f t="shared" si="0"/>
        <v/>
      </c>
      <c r="F70" s="21">
        <v>62</v>
      </c>
      <c r="G70" s="36"/>
      <c r="H70" s="39"/>
      <c r="I70" s="36"/>
      <c r="J70" s="37"/>
      <c r="K70" s="22"/>
      <c r="L70" s="49">
        <f>IF(E70="",0,COUNTIF($E$9:$E269,$E70))</f>
        <v>0</v>
      </c>
      <c r="M70" s="50" t="str">
        <f>IFERROR(IF(OR($E70="",COUNTIF($E$9:$E70,$E70)&gt;1),"",INDEX($P$9:$P$16,$L70)),"")</f>
        <v/>
      </c>
      <c r="N70" s="54" t="str">
        <f>IF(OR(G70="",K70=""),"",VLOOKUP(K70,IKBF종목!$B:$C,2,FALSE)&amp;G70)</f>
        <v/>
      </c>
    </row>
    <row r="71" spans="5:14" s="7" customFormat="1" ht="30" customHeight="1" thickBot="1">
      <c r="E71" s="7" t="str">
        <f t="shared" si="0"/>
        <v/>
      </c>
      <c r="F71" s="21">
        <v>63</v>
      </c>
      <c r="G71" s="36"/>
      <c r="H71" s="39"/>
      <c r="I71" s="36"/>
      <c r="J71" s="37"/>
      <c r="K71" s="22"/>
      <c r="L71" s="49">
        <f>IF(E71="",0,COUNTIF($E$9:$E270,$E71))</f>
        <v>0</v>
      </c>
      <c r="M71" s="50" t="str">
        <f>IFERROR(IF(OR($E71="",COUNTIF($E$9:$E71,$E71)&gt;1),"",INDEX($P$9:$P$16,$L71)),"")</f>
        <v/>
      </c>
      <c r="N71" s="54" t="str">
        <f>IF(OR(G71="",K71=""),"",VLOOKUP(K71,IKBF종목!$B:$C,2,FALSE)&amp;G71)</f>
        <v/>
      </c>
    </row>
    <row r="72" spans="5:14" s="7" customFormat="1" ht="30" customHeight="1" thickBot="1">
      <c r="E72" s="7" t="str">
        <f t="shared" si="0"/>
        <v/>
      </c>
      <c r="F72" s="21">
        <v>64</v>
      </c>
      <c r="G72" s="36"/>
      <c r="H72" s="39"/>
      <c r="I72" s="36"/>
      <c r="J72" s="37"/>
      <c r="K72" s="22"/>
      <c r="L72" s="49">
        <f>IF(E72="",0,COUNTIF($E$9:$E271,$E72))</f>
        <v>0</v>
      </c>
      <c r="M72" s="50" t="str">
        <f>IFERROR(IF(OR($E72="",COUNTIF($E$9:$E72,$E72)&gt;1),"",INDEX($P$9:$P$16,$L72)),"")</f>
        <v/>
      </c>
      <c r="N72" s="54" t="str">
        <f>IF(OR(G72="",K72=""),"",VLOOKUP(K72,IKBF종목!$B:$C,2,FALSE)&amp;G72)</f>
        <v/>
      </c>
    </row>
    <row r="73" spans="5:14" s="7" customFormat="1" ht="30" customHeight="1" thickBot="1">
      <c r="E73" s="7" t="str">
        <f t="shared" si="0"/>
        <v/>
      </c>
      <c r="F73" s="21">
        <v>65</v>
      </c>
      <c r="G73" s="36"/>
      <c r="H73" s="39"/>
      <c r="I73" s="36"/>
      <c r="J73" s="37"/>
      <c r="K73" s="22"/>
      <c r="L73" s="49">
        <f>IF(E73="",0,COUNTIF($E$9:$E272,$E73))</f>
        <v>0</v>
      </c>
      <c r="M73" s="50" t="str">
        <f>IFERROR(IF(OR($E73="",COUNTIF($E$9:$E73,$E73)&gt;1),"",INDEX($P$9:$P$16,$L73)),"")</f>
        <v/>
      </c>
      <c r="N73" s="54" t="str">
        <f>IF(OR(G73="",K73=""),"",VLOOKUP(K73,IKBF종목!$B:$C,2,FALSE)&amp;G73)</f>
        <v/>
      </c>
    </row>
    <row r="74" spans="5:14" s="7" customFormat="1" ht="30" customHeight="1" thickBot="1">
      <c r="E74" s="7" t="str">
        <f t="shared" ref="E74:E137" si="1">G74&amp;H74&amp;I74</f>
        <v/>
      </c>
      <c r="F74" s="21">
        <v>66</v>
      </c>
      <c r="G74" s="36"/>
      <c r="H74" s="39"/>
      <c r="I74" s="36"/>
      <c r="J74" s="37"/>
      <c r="K74" s="22"/>
      <c r="L74" s="49">
        <f>IF(E74="",0,COUNTIF($E$9:$E273,$E74))</f>
        <v>0</v>
      </c>
      <c r="M74" s="50" t="str">
        <f>IFERROR(IF(OR($E74="",COUNTIF($E$9:$E74,$E74)&gt;1),"",INDEX($P$9:$P$16,$L74)),"")</f>
        <v/>
      </c>
      <c r="N74" s="54" t="str">
        <f>IF(OR(G74="",K74=""),"",VLOOKUP(K74,IKBF종목!$B:$C,2,FALSE)&amp;G74)</f>
        <v/>
      </c>
    </row>
    <row r="75" spans="5:14" s="7" customFormat="1" ht="30" customHeight="1" thickBot="1">
      <c r="E75" s="7" t="str">
        <f t="shared" si="1"/>
        <v/>
      </c>
      <c r="F75" s="21">
        <v>67</v>
      </c>
      <c r="G75" s="36"/>
      <c r="H75" s="39"/>
      <c r="I75" s="36"/>
      <c r="J75" s="37"/>
      <c r="K75" s="22"/>
      <c r="L75" s="49">
        <f>IF(E75="",0,COUNTIF($E$9:$E274,$E75))</f>
        <v>0</v>
      </c>
      <c r="M75" s="50" t="str">
        <f>IFERROR(IF(OR($E75="",COUNTIF($E$9:$E75,$E75)&gt;1),"",INDEX($P$9:$P$16,$L75)),"")</f>
        <v/>
      </c>
      <c r="N75" s="54" t="str">
        <f>IF(OR(G75="",K75=""),"",VLOOKUP(K75,IKBF종목!$B:$C,2,FALSE)&amp;G75)</f>
        <v/>
      </c>
    </row>
    <row r="76" spans="5:14" s="7" customFormat="1" ht="30" customHeight="1" thickBot="1">
      <c r="E76" s="7" t="str">
        <f t="shared" si="1"/>
        <v/>
      </c>
      <c r="F76" s="21">
        <v>68</v>
      </c>
      <c r="G76" s="36"/>
      <c r="H76" s="39"/>
      <c r="I76" s="36"/>
      <c r="J76" s="37"/>
      <c r="K76" s="22"/>
      <c r="L76" s="49">
        <f>IF(E76="",0,COUNTIF($E$9:$E275,$E76))</f>
        <v>0</v>
      </c>
      <c r="M76" s="50" t="str">
        <f>IFERROR(IF(OR($E76="",COUNTIF($E$9:$E76,$E76)&gt;1),"",INDEX($P$9:$P$16,$L76)),"")</f>
        <v/>
      </c>
      <c r="N76" s="54" t="str">
        <f>IF(OR(G76="",K76=""),"",VLOOKUP(K76,IKBF종목!$B:$C,2,FALSE)&amp;G76)</f>
        <v/>
      </c>
    </row>
    <row r="77" spans="5:14" s="7" customFormat="1" ht="30" customHeight="1" thickBot="1">
      <c r="E77" s="7" t="str">
        <f t="shared" si="1"/>
        <v/>
      </c>
      <c r="F77" s="21">
        <v>69</v>
      </c>
      <c r="G77" s="36"/>
      <c r="H77" s="39"/>
      <c r="I77" s="36"/>
      <c r="J77" s="37"/>
      <c r="K77" s="22"/>
      <c r="L77" s="49">
        <f>IF(E77="",0,COUNTIF($E$9:$E276,$E77))</f>
        <v>0</v>
      </c>
      <c r="M77" s="50" t="str">
        <f>IFERROR(IF(OR($E77="",COUNTIF($E$9:$E77,$E77)&gt;1),"",INDEX($P$9:$P$16,$L77)),"")</f>
        <v/>
      </c>
      <c r="N77" s="54" t="str">
        <f>IF(OR(G77="",K77=""),"",VLOOKUP(K77,IKBF종목!$B:$C,2,FALSE)&amp;G77)</f>
        <v/>
      </c>
    </row>
    <row r="78" spans="5:14" s="7" customFormat="1" ht="30" customHeight="1" thickBot="1">
      <c r="E78" s="7" t="str">
        <f t="shared" si="1"/>
        <v/>
      </c>
      <c r="F78" s="21">
        <v>70</v>
      </c>
      <c r="G78" s="36"/>
      <c r="H78" s="39"/>
      <c r="I78" s="36"/>
      <c r="J78" s="37"/>
      <c r="K78" s="22"/>
      <c r="L78" s="49">
        <f>IF(E78="",0,COUNTIF($E$9:$E277,$E78))</f>
        <v>0</v>
      </c>
      <c r="M78" s="50" t="str">
        <f>IFERROR(IF(OR($E78="",COUNTIF($E$9:$E78,$E78)&gt;1),"",INDEX($P$9:$P$16,$L78)),"")</f>
        <v/>
      </c>
      <c r="N78" s="54" t="str">
        <f>IF(OR(G78="",K78=""),"",VLOOKUP(K78,IKBF종목!$B:$C,2,FALSE)&amp;G78)</f>
        <v/>
      </c>
    </row>
    <row r="79" spans="5:14" s="7" customFormat="1" ht="30" customHeight="1" thickBot="1">
      <c r="E79" s="7" t="str">
        <f t="shared" si="1"/>
        <v/>
      </c>
      <c r="F79" s="21">
        <v>71</v>
      </c>
      <c r="G79" s="36"/>
      <c r="H79" s="39"/>
      <c r="I79" s="36"/>
      <c r="J79" s="37"/>
      <c r="K79" s="22"/>
      <c r="L79" s="49">
        <f>IF(E79="",0,COUNTIF($E$9:$E278,$E79))</f>
        <v>0</v>
      </c>
      <c r="M79" s="50" t="str">
        <f>IFERROR(IF(OR($E79="",COUNTIF($E$9:$E79,$E79)&gt;1),"",INDEX($P$9:$P$16,$L79)),"")</f>
        <v/>
      </c>
      <c r="N79" s="54" t="str">
        <f>IF(OR(G79="",K79=""),"",VLOOKUP(K79,IKBF종목!$B:$C,2,FALSE)&amp;G79)</f>
        <v/>
      </c>
    </row>
    <row r="80" spans="5:14" s="7" customFormat="1" ht="30" customHeight="1" thickBot="1">
      <c r="E80" s="7" t="str">
        <f t="shared" si="1"/>
        <v/>
      </c>
      <c r="F80" s="21">
        <v>72</v>
      </c>
      <c r="G80" s="36"/>
      <c r="H80" s="39"/>
      <c r="I80" s="36"/>
      <c r="J80" s="37"/>
      <c r="K80" s="22"/>
      <c r="L80" s="49">
        <f>IF(E80="",0,COUNTIF($E$9:$E279,$E80))</f>
        <v>0</v>
      </c>
      <c r="M80" s="50" t="str">
        <f>IFERROR(IF(OR($E80="",COUNTIF($E$9:$E80,$E80)&gt;1),"",INDEX($P$9:$P$16,$L80)),"")</f>
        <v/>
      </c>
      <c r="N80" s="54" t="str">
        <f>IF(OR(G80="",K80=""),"",VLOOKUP(K80,IKBF종목!$B:$C,2,FALSE)&amp;G80)</f>
        <v/>
      </c>
    </row>
    <row r="81" spans="5:14" s="7" customFormat="1" ht="30" customHeight="1" thickBot="1">
      <c r="E81" s="7" t="str">
        <f t="shared" si="1"/>
        <v/>
      </c>
      <c r="F81" s="21">
        <v>73</v>
      </c>
      <c r="G81" s="36"/>
      <c r="H81" s="39"/>
      <c r="I81" s="36"/>
      <c r="J81" s="37"/>
      <c r="K81" s="22"/>
      <c r="L81" s="49">
        <f>IF(E81="",0,COUNTIF($E$9:$E280,$E81))</f>
        <v>0</v>
      </c>
      <c r="M81" s="50" t="str">
        <f>IFERROR(IF(OR($E81="",COUNTIF($E$9:$E81,$E81)&gt;1),"",INDEX($P$9:$P$16,$L81)),"")</f>
        <v/>
      </c>
      <c r="N81" s="54" t="str">
        <f>IF(OR(G81="",K81=""),"",VLOOKUP(K81,IKBF종목!$B:$C,2,FALSE)&amp;G81)</f>
        <v/>
      </c>
    </row>
    <row r="82" spans="5:14" s="7" customFormat="1" ht="30" customHeight="1" thickBot="1">
      <c r="E82" s="7" t="str">
        <f t="shared" si="1"/>
        <v/>
      </c>
      <c r="F82" s="21">
        <v>74</v>
      </c>
      <c r="G82" s="36"/>
      <c r="H82" s="39"/>
      <c r="I82" s="36"/>
      <c r="J82" s="37"/>
      <c r="K82" s="22"/>
      <c r="L82" s="49">
        <f>IF(E82="",0,COUNTIF($E$9:$E281,$E82))</f>
        <v>0</v>
      </c>
      <c r="M82" s="50" t="str">
        <f>IFERROR(IF(OR($E82="",COUNTIF($E$9:$E82,$E82)&gt;1),"",INDEX($P$9:$P$16,$L82)),"")</f>
        <v/>
      </c>
      <c r="N82" s="54" t="str">
        <f>IF(OR(G82="",K82=""),"",VLOOKUP(K82,IKBF종목!$B:$C,2,FALSE)&amp;G82)</f>
        <v/>
      </c>
    </row>
    <row r="83" spans="5:14" s="7" customFormat="1" ht="30" customHeight="1" thickBot="1">
      <c r="E83" s="7" t="str">
        <f t="shared" si="1"/>
        <v/>
      </c>
      <c r="F83" s="21">
        <v>75</v>
      </c>
      <c r="G83" s="36"/>
      <c r="H83" s="39"/>
      <c r="I83" s="36"/>
      <c r="J83" s="37"/>
      <c r="K83" s="22"/>
      <c r="L83" s="49">
        <f>IF(E83="",0,COUNTIF($E$9:$E282,$E83))</f>
        <v>0</v>
      </c>
      <c r="M83" s="50" t="str">
        <f>IFERROR(IF(OR($E83="",COUNTIF($E$9:$E83,$E83)&gt;1),"",INDEX($P$9:$P$16,$L83)),"")</f>
        <v/>
      </c>
      <c r="N83" s="54" t="str">
        <f>IF(OR(G83="",K83=""),"",VLOOKUP(K83,IKBF종목!$B:$C,2,FALSE)&amp;G83)</f>
        <v/>
      </c>
    </row>
    <row r="84" spans="5:14" s="7" customFormat="1" ht="30" customHeight="1" thickBot="1">
      <c r="E84" s="7" t="str">
        <f t="shared" si="1"/>
        <v/>
      </c>
      <c r="F84" s="21">
        <v>76</v>
      </c>
      <c r="G84" s="36"/>
      <c r="H84" s="39"/>
      <c r="I84" s="36"/>
      <c r="J84" s="37"/>
      <c r="K84" s="22"/>
      <c r="L84" s="49">
        <f>IF(E84="",0,COUNTIF($E$9:$E283,$E84))</f>
        <v>0</v>
      </c>
      <c r="M84" s="50" t="str">
        <f>IFERROR(IF(OR($E84="",COUNTIF($E$9:$E84,$E84)&gt;1),"",INDEX($P$9:$P$16,$L84)),"")</f>
        <v/>
      </c>
      <c r="N84" s="54" t="str">
        <f>IF(OR(G84="",K84=""),"",VLOOKUP(K84,IKBF종목!$B:$C,2,FALSE)&amp;G84)</f>
        <v/>
      </c>
    </row>
    <row r="85" spans="5:14" s="7" customFormat="1" ht="30" customHeight="1" thickBot="1">
      <c r="E85" s="7" t="str">
        <f t="shared" si="1"/>
        <v/>
      </c>
      <c r="F85" s="21">
        <v>77</v>
      </c>
      <c r="G85" s="36"/>
      <c r="H85" s="39"/>
      <c r="I85" s="36"/>
      <c r="J85" s="37"/>
      <c r="K85" s="22"/>
      <c r="L85" s="49">
        <f>IF(E85="",0,COUNTIF($E$9:$E284,$E85))</f>
        <v>0</v>
      </c>
      <c r="M85" s="50" t="str">
        <f>IFERROR(IF(OR($E85="",COUNTIF($E$9:$E85,$E85)&gt;1),"",INDEX($P$9:$P$16,$L85)),"")</f>
        <v/>
      </c>
      <c r="N85" s="54" t="str">
        <f>IF(OR(G85="",K85=""),"",VLOOKUP(K85,IKBF종목!$B:$C,2,FALSE)&amp;G85)</f>
        <v/>
      </c>
    </row>
    <row r="86" spans="5:14" s="7" customFormat="1" ht="30" customHeight="1" thickBot="1">
      <c r="E86" s="7" t="str">
        <f t="shared" si="1"/>
        <v/>
      </c>
      <c r="F86" s="21">
        <v>78</v>
      </c>
      <c r="G86" s="36"/>
      <c r="H86" s="39"/>
      <c r="I86" s="36"/>
      <c r="J86" s="37"/>
      <c r="K86" s="22"/>
      <c r="L86" s="49">
        <f>IF(E86="",0,COUNTIF($E$9:$E285,$E86))</f>
        <v>0</v>
      </c>
      <c r="M86" s="50" t="str">
        <f>IFERROR(IF(OR($E86="",COUNTIF($E$9:$E86,$E86)&gt;1),"",INDEX($P$9:$P$16,$L86)),"")</f>
        <v/>
      </c>
      <c r="N86" s="54" t="str">
        <f>IF(OR(G86="",K86=""),"",VLOOKUP(K86,IKBF종목!$B:$C,2,FALSE)&amp;G86)</f>
        <v/>
      </c>
    </row>
    <row r="87" spans="5:14" s="7" customFormat="1" ht="30" customHeight="1" thickBot="1">
      <c r="E87" s="7" t="str">
        <f t="shared" si="1"/>
        <v/>
      </c>
      <c r="F87" s="21">
        <v>79</v>
      </c>
      <c r="G87" s="36"/>
      <c r="H87" s="39"/>
      <c r="I87" s="36"/>
      <c r="J87" s="37"/>
      <c r="K87" s="22"/>
      <c r="L87" s="49">
        <f>IF(E87="",0,COUNTIF($E$9:$E286,$E87))</f>
        <v>0</v>
      </c>
      <c r="M87" s="50" t="str">
        <f>IFERROR(IF(OR($E87="",COUNTIF($E$9:$E87,$E87)&gt;1),"",INDEX($P$9:$P$16,$L87)),"")</f>
        <v/>
      </c>
      <c r="N87" s="54" t="str">
        <f>IF(OR(G87="",K87=""),"",VLOOKUP(K87,IKBF종목!$B:$C,2,FALSE)&amp;G87)</f>
        <v/>
      </c>
    </row>
    <row r="88" spans="5:14" s="7" customFormat="1" ht="30" customHeight="1" thickBot="1">
      <c r="E88" s="7" t="str">
        <f t="shared" si="1"/>
        <v/>
      </c>
      <c r="F88" s="21">
        <v>80</v>
      </c>
      <c r="G88" s="36"/>
      <c r="H88" s="39"/>
      <c r="I88" s="36"/>
      <c r="J88" s="37"/>
      <c r="K88" s="22"/>
      <c r="L88" s="49">
        <f>IF(E88="",0,COUNTIF($E$9:$E287,$E88))</f>
        <v>0</v>
      </c>
      <c r="M88" s="50" t="str">
        <f>IFERROR(IF(OR($E88="",COUNTIF($E$9:$E88,$E88)&gt;1),"",INDEX($P$9:$P$16,$L88)),"")</f>
        <v/>
      </c>
      <c r="N88" s="54" t="str">
        <f>IF(OR(G88="",K88=""),"",VLOOKUP(K88,IKBF종목!$B:$C,2,FALSE)&amp;G88)</f>
        <v/>
      </c>
    </row>
    <row r="89" spans="5:14" s="7" customFormat="1" ht="30" customHeight="1" thickBot="1">
      <c r="E89" s="7" t="str">
        <f t="shared" si="1"/>
        <v/>
      </c>
      <c r="F89" s="21">
        <v>81</v>
      </c>
      <c r="G89" s="36"/>
      <c r="H89" s="39"/>
      <c r="I89" s="36"/>
      <c r="J89" s="37"/>
      <c r="K89" s="22"/>
      <c r="L89" s="49">
        <f>IF(E89="",0,COUNTIF($E$9:$E288,$E89))</f>
        <v>0</v>
      </c>
      <c r="M89" s="50" t="str">
        <f>IFERROR(IF(OR($E89="",COUNTIF($E$9:$E89,$E89)&gt;1),"",INDEX($P$9:$P$16,$L89)),"")</f>
        <v/>
      </c>
      <c r="N89" s="54" t="str">
        <f>IF(OR(G89="",K89=""),"",VLOOKUP(K89,IKBF종목!$B:$C,2,FALSE)&amp;G89)</f>
        <v/>
      </c>
    </row>
    <row r="90" spans="5:14" s="7" customFormat="1" ht="30" customHeight="1" thickBot="1">
      <c r="E90" s="7" t="str">
        <f t="shared" si="1"/>
        <v/>
      </c>
      <c r="F90" s="21">
        <v>82</v>
      </c>
      <c r="G90" s="36"/>
      <c r="H90" s="39"/>
      <c r="I90" s="36"/>
      <c r="J90" s="37"/>
      <c r="K90" s="22"/>
      <c r="L90" s="49">
        <f>IF(E90="",0,COUNTIF($E$9:$E289,$E90))</f>
        <v>0</v>
      </c>
      <c r="M90" s="50" t="str">
        <f>IFERROR(IF(OR($E90="",COUNTIF($E$9:$E90,$E90)&gt;1),"",INDEX($P$9:$P$16,$L90)),"")</f>
        <v/>
      </c>
      <c r="N90" s="54" t="str">
        <f>IF(OR(G90="",K90=""),"",VLOOKUP(K90,IKBF종목!$B:$C,2,FALSE)&amp;G90)</f>
        <v/>
      </c>
    </row>
    <row r="91" spans="5:14" s="7" customFormat="1" ht="30" customHeight="1" thickBot="1">
      <c r="E91" s="7" t="str">
        <f t="shared" si="1"/>
        <v/>
      </c>
      <c r="F91" s="21">
        <v>83</v>
      </c>
      <c r="G91" s="36"/>
      <c r="H91" s="39"/>
      <c r="I91" s="36"/>
      <c r="J91" s="37"/>
      <c r="K91" s="22"/>
      <c r="L91" s="49">
        <f>IF(E91="",0,COUNTIF($E$9:$E290,$E91))</f>
        <v>0</v>
      </c>
      <c r="M91" s="50" t="str">
        <f>IFERROR(IF(OR($E91="",COUNTIF($E$9:$E91,$E91)&gt;1),"",INDEX($P$9:$P$16,$L91)),"")</f>
        <v/>
      </c>
      <c r="N91" s="54" t="str">
        <f>IF(OR(G91="",K91=""),"",VLOOKUP(K91,IKBF종목!$B:$C,2,FALSE)&amp;G91)</f>
        <v/>
      </c>
    </row>
    <row r="92" spans="5:14" s="7" customFormat="1" ht="30" customHeight="1" thickBot="1">
      <c r="E92" s="7" t="str">
        <f t="shared" si="1"/>
        <v/>
      </c>
      <c r="F92" s="21">
        <v>84</v>
      </c>
      <c r="G92" s="36"/>
      <c r="H92" s="39"/>
      <c r="I92" s="36"/>
      <c r="J92" s="37"/>
      <c r="K92" s="22"/>
      <c r="L92" s="49">
        <f>IF(E92="",0,COUNTIF($E$9:$E291,$E92))</f>
        <v>0</v>
      </c>
      <c r="M92" s="50" t="str">
        <f>IFERROR(IF(OR($E92="",COUNTIF($E$9:$E92,$E92)&gt;1),"",INDEX($P$9:$P$16,$L92)),"")</f>
        <v/>
      </c>
      <c r="N92" s="54" t="str">
        <f>IF(OR(G92="",K92=""),"",VLOOKUP(K92,IKBF종목!$B:$C,2,FALSE)&amp;G92)</f>
        <v/>
      </c>
    </row>
    <row r="93" spans="5:14" s="7" customFormat="1" ht="30" customHeight="1" thickBot="1">
      <c r="E93" s="7" t="str">
        <f t="shared" si="1"/>
        <v/>
      </c>
      <c r="F93" s="21">
        <v>85</v>
      </c>
      <c r="G93" s="36"/>
      <c r="H93" s="39"/>
      <c r="I93" s="36"/>
      <c r="J93" s="37"/>
      <c r="K93" s="22"/>
      <c r="L93" s="49">
        <f>IF(E93="",0,COUNTIF($E$9:$E292,$E93))</f>
        <v>0</v>
      </c>
      <c r="M93" s="50" t="str">
        <f>IFERROR(IF(OR($E93="",COUNTIF($E$9:$E93,$E93)&gt;1),"",INDEX($P$9:$P$16,$L93)),"")</f>
        <v/>
      </c>
      <c r="N93" s="54" t="str">
        <f>IF(OR(G93="",K93=""),"",VLOOKUP(K93,IKBF종목!$B:$C,2,FALSE)&amp;G93)</f>
        <v/>
      </c>
    </row>
    <row r="94" spans="5:14" s="7" customFormat="1" ht="30" customHeight="1" thickBot="1">
      <c r="E94" s="7" t="str">
        <f t="shared" si="1"/>
        <v/>
      </c>
      <c r="F94" s="21">
        <v>86</v>
      </c>
      <c r="G94" s="36"/>
      <c r="H94" s="39"/>
      <c r="I94" s="36"/>
      <c r="J94" s="37"/>
      <c r="K94" s="22"/>
      <c r="L94" s="49">
        <f>IF(E94="",0,COUNTIF($E$9:$E293,$E94))</f>
        <v>0</v>
      </c>
      <c r="M94" s="50" t="str">
        <f>IFERROR(IF(OR($E94="",COUNTIF($E$9:$E94,$E94)&gt;1),"",INDEX($P$9:$P$16,$L94)),"")</f>
        <v/>
      </c>
      <c r="N94" s="54" t="str">
        <f>IF(OR(G94="",K94=""),"",VLOOKUP(K94,IKBF종목!$B:$C,2,FALSE)&amp;G94)</f>
        <v/>
      </c>
    </row>
    <row r="95" spans="5:14" s="7" customFormat="1" ht="30" customHeight="1" thickBot="1">
      <c r="E95" s="7" t="str">
        <f t="shared" si="1"/>
        <v/>
      </c>
      <c r="F95" s="21">
        <v>87</v>
      </c>
      <c r="G95" s="36"/>
      <c r="H95" s="39"/>
      <c r="I95" s="36"/>
      <c r="J95" s="37"/>
      <c r="K95" s="22"/>
      <c r="L95" s="49">
        <f>IF(E95="",0,COUNTIF($E$9:$E294,$E95))</f>
        <v>0</v>
      </c>
      <c r="M95" s="50" t="str">
        <f>IFERROR(IF(OR($E95="",COUNTIF($E$9:$E95,$E95)&gt;1),"",INDEX($P$9:$P$16,$L95)),"")</f>
        <v/>
      </c>
      <c r="N95" s="54" t="str">
        <f>IF(OR(G95="",K95=""),"",VLOOKUP(K95,IKBF종목!$B:$C,2,FALSE)&amp;G95)</f>
        <v/>
      </c>
    </row>
    <row r="96" spans="5:14" s="7" customFormat="1" ht="30" customHeight="1" thickBot="1">
      <c r="E96" s="7" t="str">
        <f t="shared" si="1"/>
        <v/>
      </c>
      <c r="F96" s="21">
        <v>88</v>
      </c>
      <c r="G96" s="36"/>
      <c r="H96" s="39"/>
      <c r="I96" s="36"/>
      <c r="J96" s="37"/>
      <c r="K96" s="22"/>
      <c r="L96" s="49">
        <f>IF(E96="",0,COUNTIF($E$9:$E295,$E96))</f>
        <v>0</v>
      </c>
      <c r="M96" s="50" t="str">
        <f>IFERROR(IF(OR($E96="",COUNTIF($E$9:$E96,$E96)&gt;1),"",INDEX($P$9:$P$16,$L96)),"")</f>
        <v/>
      </c>
      <c r="N96" s="54" t="str">
        <f>IF(OR(G96="",K96=""),"",VLOOKUP(K96,IKBF종목!$B:$C,2,FALSE)&amp;G96)</f>
        <v/>
      </c>
    </row>
    <row r="97" spans="5:14" s="7" customFormat="1" ht="30" customHeight="1" thickBot="1">
      <c r="E97" s="7" t="str">
        <f t="shared" si="1"/>
        <v/>
      </c>
      <c r="F97" s="21">
        <v>89</v>
      </c>
      <c r="G97" s="36"/>
      <c r="H97" s="39"/>
      <c r="I97" s="36"/>
      <c r="J97" s="37"/>
      <c r="K97" s="22"/>
      <c r="L97" s="49">
        <f>IF(E97="",0,COUNTIF($E$9:$E296,$E97))</f>
        <v>0</v>
      </c>
      <c r="M97" s="50" t="str">
        <f>IFERROR(IF(OR($E97="",COUNTIF($E$9:$E97,$E97)&gt;1),"",INDEX($P$9:$P$16,$L97)),"")</f>
        <v/>
      </c>
      <c r="N97" s="54" t="str">
        <f>IF(OR(G97="",K97=""),"",VLOOKUP(K97,IKBF종목!$B:$C,2,FALSE)&amp;G97)</f>
        <v/>
      </c>
    </row>
    <row r="98" spans="5:14" s="7" customFormat="1" ht="30" customHeight="1" thickBot="1">
      <c r="E98" s="7" t="str">
        <f t="shared" si="1"/>
        <v/>
      </c>
      <c r="F98" s="21">
        <v>90</v>
      </c>
      <c r="G98" s="36"/>
      <c r="H98" s="39"/>
      <c r="I98" s="36"/>
      <c r="J98" s="37"/>
      <c r="K98" s="22"/>
      <c r="L98" s="49">
        <f>IF(E98="",0,COUNTIF($E$9:$E297,$E98))</f>
        <v>0</v>
      </c>
      <c r="M98" s="50" t="str">
        <f>IFERROR(IF(OR($E98="",COUNTIF($E$9:$E98,$E98)&gt;1),"",INDEX($P$9:$P$16,$L98)),"")</f>
        <v/>
      </c>
      <c r="N98" s="54" t="str">
        <f>IF(OR(G98="",K98=""),"",VLOOKUP(K98,IKBF종목!$B:$C,2,FALSE)&amp;G98)</f>
        <v/>
      </c>
    </row>
    <row r="99" spans="5:14" s="7" customFormat="1" ht="30" customHeight="1" thickBot="1">
      <c r="E99" s="7" t="str">
        <f t="shared" si="1"/>
        <v/>
      </c>
      <c r="F99" s="21">
        <v>91</v>
      </c>
      <c r="G99" s="36"/>
      <c r="H99" s="39"/>
      <c r="I99" s="36"/>
      <c r="J99" s="37"/>
      <c r="K99" s="22"/>
      <c r="L99" s="49">
        <f>IF(E99="",0,COUNTIF($E$9:$E298,$E99))</f>
        <v>0</v>
      </c>
      <c r="M99" s="50" t="str">
        <f>IFERROR(IF(OR($E99="",COUNTIF($E$9:$E99,$E99)&gt;1),"",INDEX($P$9:$P$16,$L99)),"")</f>
        <v/>
      </c>
      <c r="N99" s="54" t="str">
        <f>IF(OR(G99="",K99=""),"",VLOOKUP(K99,IKBF종목!$B:$C,2,FALSE)&amp;G99)</f>
        <v/>
      </c>
    </row>
    <row r="100" spans="5:14" s="7" customFormat="1" ht="30" customHeight="1" thickBot="1">
      <c r="E100" s="7" t="str">
        <f t="shared" si="1"/>
        <v/>
      </c>
      <c r="F100" s="21">
        <v>92</v>
      </c>
      <c r="G100" s="36"/>
      <c r="H100" s="39"/>
      <c r="I100" s="36"/>
      <c r="J100" s="37"/>
      <c r="K100" s="22"/>
      <c r="L100" s="49">
        <f>IF(E100="",0,COUNTIF($E$9:$E299,$E100))</f>
        <v>0</v>
      </c>
      <c r="M100" s="50" t="str">
        <f>IFERROR(IF(OR($E100="",COUNTIF($E$9:$E100,$E100)&gt;1),"",INDEX($P$9:$P$16,$L100)),"")</f>
        <v/>
      </c>
      <c r="N100" s="54" t="str">
        <f>IF(OR(G100="",K100=""),"",VLOOKUP(K100,IKBF종목!$B:$C,2,FALSE)&amp;G100)</f>
        <v/>
      </c>
    </row>
    <row r="101" spans="5:14" s="7" customFormat="1" ht="30" customHeight="1" thickBot="1">
      <c r="E101" s="7" t="str">
        <f t="shared" si="1"/>
        <v/>
      </c>
      <c r="F101" s="21">
        <v>93</v>
      </c>
      <c r="G101" s="36"/>
      <c r="H101" s="39"/>
      <c r="I101" s="36"/>
      <c r="J101" s="37"/>
      <c r="K101" s="22"/>
      <c r="L101" s="49">
        <f>IF(E101="",0,COUNTIF($E$9:$E300,$E101))</f>
        <v>0</v>
      </c>
      <c r="M101" s="50" t="str">
        <f>IFERROR(IF(OR($E101="",COUNTIF($E$9:$E101,$E101)&gt;1),"",INDEX($P$9:$P$16,$L101)),"")</f>
        <v/>
      </c>
      <c r="N101" s="54" t="str">
        <f>IF(OR(G101="",K101=""),"",VLOOKUP(K101,IKBF종목!$B:$C,2,FALSE)&amp;G101)</f>
        <v/>
      </c>
    </row>
    <row r="102" spans="5:14" s="7" customFormat="1" ht="30" customHeight="1" thickBot="1">
      <c r="E102" s="7" t="str">
        <f t="shared" si="1"/>
        <v/>
      </c>
      <c r="F102" s="21">
        <v>94</v>
      </c>
      <c r="G102" s="36"/>
      <c r="H102" s="39"/>
      <c r="I102" s="36"/>
      <c r="J102" s="37"/>
      <c r="K102" s="22"/>
      <c r="L102" s="49">
        <f>IF(E102="",0,COUNTIF($E$9:$E301,$E102))</f>
        <v>0</v>
      </c>
      <c r="M102" s="50" t="str">
        <f>IFERROR(IF(OR($E102="",COUNTIF($E$9:$E102,$E102)&gt;1),"",INDEX($P$9:$P$16,$L102)),"")</f>
        <v/>
      </c>
      <c r="N102" s="54" t="str">
        <f>IF(OR(G102="",K102=""),"",VLOOKUP(K102,IKBF종목!$B:$C,2,FALSE)&amp;G102)</f>
        <v/>
      </c>
    </row>
    <row r="103" spans="5:14" s="7" customFormat="1" ht="30" customHeight="1" thickBot="1">
      <c r="E103" s="7" t="str">
        <f t="shared" si="1"/>
        <v/>
      </c>
      <c r="F103" s="21">
        <v>95</v>
      </c>
      <c r="G103" s="36"/>
      <c r="H103" s="39"/>
      <c r="I103" s="36"/>
      <c r="J103" s="37"/>
      <c r="K103" s="22"/>
      <c r="L103" s="49">
        <f>IF(E103="",0,COUNTIF($E$9:$E302,$E103))</f>
        <v>0</v>
      </c>
      <c r="M103" s="50" t="str">
        <f>IFERROR(IF(OR($E103="",COUNTIF($E$9:$E103,$E103)&gt;1),"",INDEX($P$9:$P$16,$L103)),"")</f>
        <v/>
      </c>
      <c r="N103" s="54" t="str">
        <f>IF(OR(G103="",K103=""),"",VLOOKUP(K103,IKBF종목!$B:$C,2,FALSE)&amp;G103)</f>
        <v/>
      </c>
    </row>
    <row r="104" spans="5:14" s="7" customFormat="1" ht="30" customHeight="1" thickBot="1">
      <c r="E104" s="7" t="str">
        <f t="shared" si="1"/>
        <v/>
      </c>
      <c r="F104" s="21">
        <v>96</v>
      </c>
      <c r="G104" s="36"/>
      <c r="H104" s="39"/>
      <c r="I104" s="36"/>
      <c r="J104" s="37"/>
      <c r="K104" s="22"/>
      <c r="L104" s="49">
        <f>IF(E104="",0,COUNTIF($E$9:$E303,$E104))</f>
        <v>0</v>
      </c>
      <c r="M104" s="50" t="str">
        <f>IFERROR(IF(OR($E104="",COUNTIF($E$9:$E104,$E104)&gt;1),"",INDEX($P$9:$P$16,$L104)),"")</f>
        <v/>
      </c>
      <c r="N104" s="54" t="str">
        <f>IF(OR(G104="",K104=""),"",VLOOKUP(K104,IKBF종목!$B:$C,2,FALSE)&amp;G104)</f>
        <v/>
      </c>
    </row>
    <row r="105" spans="5:14" s="7" customFormat="1" ht="30" customHeight="1" thickBot="1">
      <c r="E105" s="7" t="str">
        <f t="shared" si="1"/>
        <v/>
      </c>
      <c r="F105" s="21">
        <v>97</v>
      </c>
      <c r="G105" s="36"/>
      <c r="H105" s="39"/>
      <c r="I105" s="36"/>
      <c r="J105" s="37"/>
      <c r="K105" s="22"/>
      <c r="L105" s="49">
        <f>IF(E105="",0,COUNTIF($E$9:$E304,$E105))</f>
        <v>0</v>
      </c>
      <c r="M105" s="50" t="str">
        <f>IFERROR(IF(OR($E105="",COUNTIF($E$9:$E105,$E105)&gt;1),"",INDEX($P$9:$P$16,$L105)),"")</f>
        <v/>
      </c>
      <c r="N105" s="54" t="str">
        <f>IF(OR(G105="",K105=""),"",VLOOKUP(K105,IKBF종목!$B:$C,2,FALSE)&amp;G105)</f>
        <v/>
      </c>
    </row>
    <row r="106" spans="5:14" s="7" customFormat="1" ht="30" customHeight="1" thickBot="1">
      <c r="E106" s="7" t="str">
        <f t="shared" si="1"/>
        <v/>
      </c>
      <c r="F106" s="21">
        <v>98</v>
      </c>
      <c r="G106" s="36"/>
      <c r="H106" s="39"/>
      <c r="I106" s="36"/>
      <c r="J106" s="37"/>
      <c r="K106" s="22"/>
      <c r="L106" s="49">
        <f>IF(E106="",0,COUNTIF($E$9:$E305,$E106))</f>
        <v>0</v>
      </c>
      <c r="M106" s="50" t="str">
        <f>IFERROR(IF(OR($E106="",COUNTIF($E$9:$E106,$E106)&gt;1),"",INDEX($P$9:$P$16,$L106)),"")</f>
        <v/>
      </c>
      <c r="N106" s="54" t="str">
        <f>IF(OR(G106="",K106=""),"",VLOOKUP(K106,IKBF종목!$B:$C,2,FALSE)&amp;G106)</f>
        <v/>
      </c>
    </row>
    <row r="107" spans="5:14" s="7" customFormat="1" ht="30" customHeight="1" thickBot="1">
      <c r="E107" s="7" t="str">
        <f t="shared" si="1"/>
        <v/>
      </c>
      <c r="F107" s="21">
        <v>99</v>
      </c>
      <c r="G107" s="36"/>
      <c r="H107" s="39"/>
      <c r="I107" s="36"/>
      <c r="J107" s="37"/>
      <c r="K107" s="22"/>
      <c r="L107" s="49">
        <f>IF(E107="",0,COUNTIF($E$9:$E306,$E107))</f>
        <v>0</v>
      </c>
      <c r="M107" s="50" t="str">
        <f>IFERROR(IF(OR($E107="",COUNTIF($E$9:$E107,$E107)&gt;1),"",INDEX($P$9:$P$16,$L107)),"")</f>
        <v/>
      </c>
      <c r="N107" s="54" t="str">
        <f>IF(OR(G107="",K107=""),"",VLOOKUP(K107,IKBF종목!$B:$C,2,FALSE)&amp;G107)</f>
        <v/>
      </c>
    </row>
    <row r="108" spans="5:14" s="7" customFormat="1" ht="30" customHeight="1" thickBot="1">
      <c r="E108" s="7" t="str">
        <f t="shared" si="1"/>
        <v/>
      </c>
      <c r="F108" s="21">
        <v>100</v>
      </c>
      <c r="G108" s="36"/>
      <c r="H108" s="39"/>
      <c r="I108" s="36"/>
      <c r="J108" s="37"/>
      <c r="K108" s="22"/>
      <c r="L108" s="49">
        <f>IF(E108="",0,COUNTIF($E$9:$E307,$E108))</f>
        <v>0</v>
      </c>
      <c r="M108" s="50" t="str">
        <f>IFERROR(IF(OR($E108="",COUNTIF($E$9:$E108,$E108)&gt;1),"",INDEX($P$9:$P$16,$L108)),"")</f>
        <v/>
      </c>
      <c r="N108" s="54" t="str">
        <f>IF(OR(G108="",K108=""),"",VLOOKUP(K108,IKBF종목!$B:$C,2,FALSE)&amp;G108)</f>
        <v/>
      </c>
    </row>
    <row r="109" spans="5:14" s="7" customFormat="1" ht="30" customHeight="1" thickBot="1">
      <c r="E109" s="7" t="str">
        <f t="shared" si="1"/>
        <v/>
      </c>
      <c r="F109" s="21">
        <v>101</v>
      </c>
      <c r="G109" s="36"/>
      <c r="H109" s="39"/>
      <c r="I109" s="36"/>
      <c r="J109" s="37"/>
      <c r="K109" s="22"/>
      <c r="L109" s="49">
        <f>IF(E109="",0,COUNTIF($E$9:$E308,$E109))</f>
        <v>0</v>
      </c>
      <c r="M109" s="50" t="str">
        <f>IFERROR(IF(OR($E109="",COUNTIF($E$9:$E109,$E109)&gt;1),"",INDEX($P$9:$P$16,$L109)),"")</f>
        <v/>
      </c>
      <c r="N109" s="54" t="str">
        <f>IF(OR(G109="",K109=""),"",VLOOKUP(K109,IKBF종목!$B:$C,2,FALSE)&amp;G109)</f>
        <v/>
      </c>
    </row>
    <row r="110" spans="5:14" s="7" customFormat="1" ht="30" customHeight="1" thickBot="1">
      <c r="E110" s="7" t="str">
        <f t="shared" si="1"/>
        <v/>
      </c>
      <c r="F110" s="21">
        <v>102</v>
      </c>
      <c r="G110" s="36"/>
      <c r="H110" s="39"/>
      <c r="I110" s="36"/>
      <c r="J110" s="37"/>
      <c r="K110" s="22"/>
      <c r="L110" s="49">
        <f>IF(E110="",0,COUNTIF($E$9:$E309,$E110))</f>
        <v>0</v>
      </c>
      <c r="M110" s="50" t="str">
        <f>IFERROR(IF(OR($E110="",COUNTIF($E$9:$E110,$E110)&gt;1),"",INDEX($P$9:$P$16,$L110)),"")</f>
        <v/>
      </c>
      <c r="N110" s="54" t="str">
        <f>IF(OR(G110="",K110=""),"",VLOOKUP(K110,IKBF종목!$B:$C,2,FALSE)&amp;G110)</f>
        <v/>
      </c>
    </row>
    <row r="111" spans="5:14" s="7" customFormat="1" ht="30" customHeight="1" thickBot="1">
      <c r="E111" s="7" t="str">
        <f t="shared" si="1"/>
        <v/>
      </c>
      <c r="F111" s="21">
        <v>103</v>
      </c>
      <c r="G111" s="36"/>
      <c r="H111" s="39"/>
      <c r="I111" s="36"/>
      <c r="J111" s="37"/>
      <c r="K111" s="22"/>
      <c r="L111" s="49">
        <f>IF(E111="",0,COUNTIF($E$9:$E310,$E111))</f>
        <v>0</v>
      </c>
      <c r="M111" s="50" t="str">
        <f>IFERROR(IF(OR($E111="",COUNTIF($E$9:$E111,$E111)&gt;1),"",INDEX($P$9:$P$16,$L111)),"")</f>
        <v/>
      </c>
      <c r="N111" s="54" t="str">
        <f>IF(OR(G111="",K111=""),"",VLOOKUP(K111,IKBF종목!$B:$C,2,FALSE)&amp;G111)</f>
        <v/>
      </c>
    </row>
    <row r="112" spans="5:14" s="7" customFormat="1" ht="30" customHeight="1" thickBot="1">
      <c r="E112" s="7" t="str">
        <f t="shared" si="1"/>
        <v/>
      </c>
      <c r="F112" s="21">
        <v>104</v>
      </c>
      <c r="G112" s="36"/>
      <c r="H112" s="39"/>
      <c r="I112" s="36"/>
      <c r="J112" s="37"/>
      <c r="K112" s="22"/>
      <c r="L112" s="49">
        <f>IF(E112="",0,COUNTIF($E$9:$E311,$E112))</f>
        <v>0</v>
      </c>
      <c r="M112" s="50" t="str">
        <f>IFERROR(IF(OR($E112="",COUNTIF($E$9:$E112,$E112)&gt;1),"",INDEX($P$9:$P$16,$L112)),"")</f>
        <v/>
      </c>
      <c r="N112" s="54" t="str">
        <f>IF(OR(G112="",K112=""),"",VLOOKUP(K112,IKBF종목!$B:$C,2,FALSE)&amp;G112)</f>
        <v/>
      </c>
    </row>
    <row r="113" spans="5:14" s="7" customFormat="1" ht="30" customHeight="1" thickBot="1">
      <c r="E113" s="7" t="str">
        <f t="shared" si="1"/>
        <v/>
      </c>
      <c r="F113" s="21">
        <v>105</v>
      </c>
      <c r="G113" s="36"/>
      <c r="H113" s="39"/>
      <c r="I113" s="36"/>
      <c r="J113" s="37"/>
      <c r="K113" s="22"/>
      <c r="L113" s="49">
        <f>IF(E113="",0,COUNTIF($E$9:$E312,$E113))</f>
        <v>0</v>
      </c>
      <c r="M113" s="50" t="str">
        <f>IFERROR(IF(OR($E113="",COUNTIF($E$9:$E113,$E113)&gt;1),"",INDEX($P$9:$P$16,$L113)),"")</f>
        <v/>
      </c>
      <c r="N113" s="54" t="str">
        <f>IF(OR(G113="",K113=""),"",VLOOKUP(K113,IKBF종목!$B:$C,2,FALSE)&amp;G113)</f>
        <v/>
      </c>
    </row>
    <row r="114" spans="5:14" s="7" customFormat="1" ht="30" customHeight="1" thickBot="1">
      <c r="E114" s="7" t="str">
        <f t="shared" si="1"/>
        <v/>
      </c>
      <c r="F114" s="21">
        <v>106</v>
      </c>
      <c r="G114" s="36"/>
      <c r="H114" s="39"/>
      <c r="I114" s="36"/>
      <c r="J114" s="37"/>
      <c r="K114" s="22"/>
      <c r="L114" s="49">
        <f>IF(E114="",0,COUNTIF($E$9:$E313,$E114))</f>
        <v>0</v>
      </c>
      <c r="M114" s="50" t="str">
        <f>IFERROR(IF(OR($E114="",COUNTIF($E$9:$E114,$E114)&gt;1),"",INDEX($P$9:$P$16,$L114)),"")</f>
        <v/>
      </c>
      <c r="N114" s="54" t="str">
        <f>IF(OR(G114="",K114=""),"",VLOOKUP(K114,IKBF종목!$B:$C,2,FALSE)&amp;G114)</f>
        <v/>
      </c>
    </row>
    <row r="115" spans="5:14" s="7" customFormat="1" ht="30" customHeight="1" thickBot="1">
      <c r="E115" s="7" t="str">
        <f t="shared" si="1"/>
        <v/>
      </c>
      <c r="F115" s="21">
        <v>107</v>
      </c>
      <c r="G115" s="36"/>
      <c r="H115" s="39"/>
      <c r="I115" s="36"/>
      <c r="J115" s="37"/>
      <c r="K115" s="22"/>
      <c r="L115" s="49">
        <f>IF(E115="",0,COUNTIF($E$9:$E314,$E115))</f>
        <v>0</v>
      </c>
      <c r="M115" s="50" t="str">
        <f>IFERROR(IF(OR($E115="",COUNTIF($E$9:$E115,$E115)&gt;1),"",INDEX($P$9:$P$16,$L115)),"")</f>
        <v/>
      </c>
      <c r="N115" s="54" t="str">
        <f>IF(OR(G115="",K115=""),"",VLOOKUP(K115,IKBF종목!$B:$C,2,FALSE)&amp;G115)</f>
        <v/>
      </c>
    </row>
    <row r="116" spans="5:14" s="7" customFormat="1" ht="30" customHeight="1" thickBot="1">
      <c r="E116" s="7" t="str">
        <f t="shared" si="1"/>
        <v/>
      </c>
      <c r="F116" s="21">
        <v>108</v>
      </c>
      <c r="G116" s="36"/>
      <c r="H116" s="39"/>
      <c r="I116" s="36"/>
      <c r="J116" s="37"/>
      <c r="K116" s="22"/>
      <c r="L116" s="49">
        <f>IF(E116="",0,COUNTIF($E$9:$E315,$E116))</f>
        <v>0</v>
      </c>
      <c r="M116" s="50" t="str">
        <f>IFERROR(IF(OR($E116="",COUNTIF($E$9:$E116,$E116)&gt;1),"",INDEX($P$9:$P$16,$L116)),"")</f>
        <v/>
      </c>
      <c r="N116" s="54" t="str">
        <f>IF(OR(G116="",K116=""),"",VLOOKUP(K116,IKBF종목!$B:$C,2,FALSE)&amp;G116)</f>
        <v/>
      </c>
    </row>
    <row r="117" spans="5:14" s="7" customFormat="1" ht="30" customHeight="1" thickBot="1">
      <c r="E117" s="7" t="str">
        <f t="shared" si="1"/>
        <v/>
      </c>
      <c r="F117" s="21">
        <v>109</v>
      </c>
      <c r="G117" s="36"/>
      <c r="H117" s="39"/>
      <c r="I117" s="36"/>
      <c r="J117" s="37"/>
      <c r="K117" s="22"/>
      <c r="L117" s="49">
        <f>IF(E117="",0,COUNTIF($E$9:$E316,$E117))</f>
        <v>0</v>
      </c>
      <c r="M117" s="50" t="str">
        <f>IFERROR(IF(OR($E117="",COUNTIF($E$9:$E117,$E117)&gt;1),"",INDEX($P$9:$P$16,$L117)),"")</f>
        <v/>
      </c>
      <c r="N117" s="54" t="str">
        <f>IF(OR(G117="",K117=""),"",VLOOKUP(K117,IKBF종목!$B:$C,2,FALSE)&amp;G117)</f>
        <v/>
      </c>
    </row>
    <row r="118" spans="5:14" s="7" customFormat="1" ht="30" customHeight="1" thickBot="1">
      <c r="E118" s="7" t="str">
        <f t="shared" si="1"/>
        <v/>
      </c>
      <c r="F118" s="21">
        <v>110</v>
      </c>
      <c r="G118" s="36"/>
      <c r="H118" s="39"/>
      <c r="I118" s="36"/>
      <c r="J118" s="37"/>
      <c r="K118" s="22"/>
      <c r="L118" s="49">
        <f>IF(E118="",0,COUNTIF($E$9:$E317,$E118))</f>
        <v>0</v>
      </c>
      <c r="M118" s="50" t="str">
        <f>IFERROR(IF(OR($E118="",COUNTIF($E$9:$E118,$E118)&gt;1),"",INDEX($P$9:$P$16,$L118)),"")</f>
        <v/>
      </c>
      <c r="N118" s="54" t="str">
        <f>IF(OR(G118="",K118=""),"",VLOOKUP(K118,IKBF종목!$B:$C,2,FALSE)&amp;G118)</f>
        <v/>
      </c>
    </row>
    <row r="119" spans="5:14" s="7" customFormat="1" ht="30" customHeight="1" thickBot="1">
      <c r="E119" s="7" t="str">
        <f t="shared" si="1"/>
        <v/>
      </c>
      <c r="F119" s="21">
        <v>111</v>
      </c>
      <c r="G119" s="36"/>
      <c r="H119" s="39"/>
      <c r="I119" s="36"/>
      <c r="J119" s="37"/>
      <c r="K119" s="22"/>
      <c r="L119" s="49">
        <f>IF(E119="",0,COUNTIF($E$9:$E318,$E119))</f>
        <v>0</v>
      </c>
      <c r="M119" s="50" t="str">
        <f>IFERROR(IF(OR($E119="",COUNTIF($E$9:$E119,$E119)&gt;1),"",INDEX($P$9:$P$16,$L119)),"")</f>
        <v/>
      </c>
      <c r="N119" s="54" t="str">
        <f>IF(OR(G119="",K119=""),"",VLOOKUP(K119,IKBF종목!$B:$C,2,FALSE)&amp;G119)</f>
        <v/>
      </c>
    </row>
    <row r="120" spans="5:14" s="7" customFormat="1" ht="30" customHeight="1" thickBot="1">
      <c r="E120" s="7" t="str">
        <f t="shared" si="1"/>
        <v/>
      </c>
      <c r="F120" s="21">
        <v>112</v>
      </c>
      <c r="G120" s="36"/>
      <c r="H120" s="39"/>
      <c r="I120" s="36"/>
      <c r="J120" s="37"/>
      <c r="K120" s="22"/>
      <c r="L120" s="49">
        <f>IF(E120="",0,COUNTIF($E$9:$E319,$E120))</f>
        <v>0</v>
      </c>
      <c r="M120" s="50" t="str">
        <f>IFERROR(IF(OR($E120="",COUNTIF($E$9:$E120,$E120)&gt;1),"",INDEX($P$9:$P$16,$L120)),"")</f>
        <v/>
      </c>
      <c r="N120" s="54" t="str">
        <f>IF(OR(G120="",K120=""),"",VLOOKUP(K120,IKBF종목!$B:$C,2,FALSE)&amp;G120)</f>
        <v/>
      </c>
    </row>
    <row r="121" spans="5:14" s="7" customFormat="1" ht="30" customHeight="1" thickBot="1">
      <c r="E121" s="7" t="str">
        <f t="shared" si="1"/>
        <v/>
      </c>
      <c r="F121" s="21">
        <v>113</v>
      </c>
      <c r="G121" s="36"/>
      <c r="H121" s="39"/>
      <c r="I121" s="36"/>
      <c r="J121" s="37"/>
      <c r="K121" s="22"/>
      <c r="L121" s="49">
        <f>IF(E121="",0,COUNTIF($E$9:$E320,$E121))</f>
        <v>0</v>
      </c>
      <c r="M121" s="50" t="str">
        <f>IFERROR(IF(OR($E121="",COUNTIF($E$9:$E121,$E121)&gt;1),"",INDEX($P$9:$P$16,$L121)),"")</f>
        <v/>
      </c>
      <c r="N121" s="54" t="str">
        <f>IF(OR(G121="",K121=""),"",VLOOKUP(K121,IKBF종목!$B:$C,2,FALSE)&amp;G121)</f>
        <v/>
      </c>
    </row>
    <row r="122" spans="5:14" s="7" customFormat="1" ht="30" customHeight="1" thickBot="1">
      <c r="E122" s="7" t="str">
        <f t="shared" si="1"/>
        <v/>
      </c>
      <c r="F122" s="21">
        <v>114</v>
      </c>
      <c r="G122" s="36"/>
      <c r="H122" s="39"/>
      <c r="I122" s="36"/>
      <c r="J122" s="37"/>
      <c r="K122" s="22"/>
      <c r="L122" s="49">
        <f>IF(E122="",0,COUNTIF($E$9:$E321,$E122))</f>
        <v>0</v>
      </c>
      <c r="M122" s="50" t="str">
        <f>IFERROR(IF(OR($E122="",COUNTIF($E$9:$E122,$E122)&gt;1),"",INDEX($P$9:$P$16,$L122)),"")</f>
        <v/>
      </c>
      <c r="N122" s="54" t="str">
        <f>IF(OR(G122="",K122=""),"",VLOOKUP(K122,IKBF종목!$B:$C,2,FALSE)&amp;G122)</f>
        <v/>
      </c>
    </row>
    <row r="123" spans="5:14" s="7" customFormat="1" ht="30" customHeight="1" thickBot="1">
      <c r="E123" s="7" t="str">
        <f t="shared" si="1"/>
        <v/>
      </c>
      <c r="F123" s="21">
        <v>115</v>
      </c>
      <c r="G123" s="36"/>
      <c r="H123" s="39"/>
      <c r="I123" s="36"/>
      <c r="J123" s="37"/>
      <c r="K123" s="22"/>
      <c r="L123" s="49">
        <f>IF(E123="",0,COUNTIF($E$9:$E322,$E123))</f>
        <v>0</v>
      </c>
      <c r="M123" s="50" t="str">
        <f>IFERROR(IF(OR($E123="",COUNTIF($E$9:$E123,$E123)&gt;1),"",INDEX($P$9:$P$16,$L123)),"")</f>
        <v/>
      </c>
      <c r="N123" s="54" t="str">
        <f>IF(OR(G123="",K123=""),"",VLOOKUP(K123,IKBF종목!$B:$C,2,FALSE)&amp;G123)</f>
        <v/>
      </c>
    </row>
    <row r="124" spans="5:14" s="7" customFormat="1" ht="30" customHeight="1" thickBot="1">
      <c r="E124" s="7" t="str">
        <f t="shared" si="1"/>
        <v/>
      </c>
      <c r="F124" s="21">
        <v>116</v>
      </c>
      <c r="G124" s="36"/>
      <c r="H124" s="39"/>
      <c r="I124" s="36"/>
      <c r="J124" s="37"/>
      <c r="K124" s="22"/>
      <c r="L124" s="49">
        <f>IF(E124="",0,COUNTIF($E$9:$E323,$E124))</f>
        <v>0</v>
      </c>
      <c r="M124" s="50" t="str">
        <f>IFERROR(IF(OR($E124="",COUNTIF($E$9:$E124,$E124)&gt;1),"",INDEX($P$9:$P$16,$L124)),"")</f>
        <v/>
      </c>
      <c r="N124" s="54" t="str">
        <f>IF(OR(G124="",K124=""),"",VLOOKUP(K124,IKBF종목!$B:$C,2,FALSE)&amp;G124)</f>
        <v/>
      </c>
    </row>
    <row r="125" spans="5:14" s="7" customFormat="1" ht="30" customHeight="1" thickBot="1">
      <c r="E125" s="7" t="str">
        <f t="shared" si="1"/>
        <v/>
      </c>
      <c r="F125" s="21">
        <v>117</v>
      </c>
      <c r="G125" s="36"/>
      <c r="H125" s="39"/>
      <c r="I125" s="36"/>
      <c r="J125" s="37"/>
      <c r="K125" s="22"/>
      <c r="L125" s="49">
        <f>IF(E125="",0,COUNTIF($E$9:$E324,$E125))</f>
        <v>0</v>
      </c>
      <c r="M125" s="50" t="str">
        <f>IFERROR(IF(OR($E125="",COUNTIF($E$9:$E125,$E125)&gt;1),"",INDEX($P$9:$P$16,$L125)),"")</f>
        <v/>
      </c>
      <c r="N125" s="54" t="str">
        <f>IF(OR(G125="",K125=""),"",VLOOKUP(K125,IKBF종목!$B:$C,2,FALSE)&amp;G125)</f>
        <v/>
      </c>
    </row>
    <row r="126" spans="5:14" s="7" customFormat="1" ht="30" customHeight="1" thickBot="1">
      <c r="E126" s="7" t="str">
        <f t="shared" si="1"/>
        <v/>
      </c>
      <c r="F126" s="21">
        <v>118</v>
      </c>
      <c r="G126" s="36"/>
      <c r="H126" s="39"/>
      <c r="I126" s="36"/>
      <c r="J126" s="37"/>
      <c r="K126" s="22"/>
      <c r="L126" s="49">
        <f>IF(E126="",0,COUNTIF($E$9:$E325,$E126))</f>
        <v>0</v>
      </c>
      <c r="M126" s="50" t="str">
        <f>IFERROR(IF(OR($E126="",COUNTIF($E$9:$E126,$E126)&gt;1),"",INDEX($P$9:$P$16,$L126)),"")</f>
        <v/>
      </c>
      <c r="N126" s="54" t="str">
        <f>IF(OR(G126="",K126=""),"",VLOOKUP(K126,IKBF종목!$B:$C,2,FALSE)&amp;G126)</f>
        <v/>
      </c>
    </row>
    <row r="127" spans="5:14" s="7" customFormat="1" ht="30" customHeight="1" thickBot="1">
      <c r="E127" s="7" t="str">
        <f t="shared" si="1"/>
        <v/>
      </c>
      <c r="F127" s="21">
        <v>119</v>
      </c>
      <c r="G127" s="36"/>
      <c r="H127" s="39"/>
      <c r="I127" s="36"/>
      <c r="J127" s="37"/>
      <c r="K127" s="22"/>
      <c r="L127" s="49">
        <f>IF(E127="",0,COUNTIF($E$9:$E326,$E127))</f>
        <v>0</v>
      </c>
      <c r="M127" s="50" t="str">
        <f>IFERROR(IF(OR($E127="",COUNTIF($E$9:$E127,$E127)&gt;1),"",INDEX($P$9:$P$16,$L127)),"")</f>
        <v/>
      </c>
      <c r="N127" s="54" t="str">
        <f>IF(OR(G127="",K127=""),"",VLOOKUP(K127,IKBF종목!$B:$C,2,FALSE)&amp;G127)</f>
        <v/>
      </c>
    </row>
    <row r="128" spans="5:14" s="7" customFormat="1" ht="30" customHeight="1" thickBot="1">
      <c r="E128" s="7" t="str">
        <f t="shared" si="1"/>
        <v/>
      </c>
      <c r="F128" s="21">
        <v>120</v>
      </c>
      <c r="G128" s="36"/>
      <c r="H128" s="39"/>
      <c r="I128" s="36"/>
      <c r="J128" s="37"/>
      <c r="K128" s="22"/>
      <c r="L128" s="49">
        <f>IF(E128="",0,COUNTIF($E$9:$E327,$E128))</f>
        <v>0</v>
      </c>
      <c r="M128" s="50" t="str">
        <f>IFERROR(IF(OR($E128="",COUNTIF($E$9:$E128,$E128)&gt;1),"",INDEX($P$9:$P$16,$L128)),"")</f>
        <v/>
      </c>
      <c r="N128" s="54" t="str">
        <f>IF(OR(G128="",K128=""),"",VLOOKUP(K128,IKBF종목!$B:$C,2,FALSE)&amp;G128)</f>
        <v/>
      </c>
    </row>
    <row r="129" spans="5:14" s="7" customFormat="1" ht="30" customHeight="1" thickBot="1">
      <c r="E129" s="7" t="str">
        <f t="shared" si="1"/>
        <v/>
      </c>
      <c r="F129" s="21">
        <v>121</v>
      </c>
      <c r="G129" s="36"/>
      <c r="H129" s="39"/>
      <c r="I129" s="36"/>
      <c r="J129" s="37"/>
      <c r="K129" s="22"/>
      <c r="L129" s="49">
        <f>IF(E129="",0,COUNTIF($E$9:$E328,$E129))</f>
        <v>0</v>
      </c>
      <c r="M129" s="50" t="str">
        <f>IFERROR(IF(OR($E129="",COUNTIF($E$9:$E129,$E129)&gt;1),"",INDEX($P$9:$P$16,$L129)),"")</f>
        <v/>
      </c>
      <c r="N129" s="54" t="str">
        <f>IF(OR(G129="",K129=""),"",VLOOKUP(K129,IKBF종목!$B:$C,2,FALSE)&amp;G129)</f>
        <v/>
      </c>
    </row>
    <row r="130" spans="5:14" s="7" customFormat="1" ht="30" customHeight="1" thickBot="1">
      <c r="E130" s="7" t="str">
        <f t="shared" si="1"/>
        <v/>
      </c>
      <c r="F130" s="21">
        <v>122</v>
      </c>
      <c r="G130" s="36"/>
      <c r="H130" s="39"/>
      <c r="I130" s="36"/>
      <c r="J130" s="37"/>
      <c r="K130" s="22"/>
      <c r="L130" s="49">
        <f>IF(E130="",0,COUNTIF($E$9:$E329,$E130))</f>
        <v>0</v>
      </c>
      <c r="M130" s="50" t="str">
        <f>IFERROR(IF(OR($E130="",COUNTIF($E$9:$E130,$E130)&gt;1),"",INDEX($P$9:$P$16,$L130)),"")</f>
        <v/>
      </c>
      <c r="N130" s="54" t="str">
        <f>IF(OR(G130="",K130=""),"",VLOOKUP(K130,IKBF종목!$B:$C,2,FALSE)&amp;G130)</f>
        <v/>
      </c>
    </row>
    <row r="131" spans="5:14" s="7" customFormat="1" ht="30" customHeight="1" thickBot="1">
      <c r="E131" s="7" t="str">
        <f t="shared" si="1"/>
        <v/>
      </c>
      <c r="F131" s="21">
        <v>123</v>
      </c>
      <c r="G131" s="36"/>
      <c r="H131" s="39"/>
      <c r="I131" s="36"/>
      <c r="J131" s="37"/>
      <c r="K131" s="22"/>
      <c r="L131" s="49">
        <f>IF(E131="",0,COUNTIF($E$9:$E330,$E131))</f>
        <v>0</v>
      </c>
      <c r="M131" s="50" t="str">
        <f>IFERROR(IF(OR($E131="",COUNTIF($E$9:$E131,$E131)&gt;1),"",INDEX($P$9:$P$16,$L131)),"")</f>
        <v/>
      </c>
      <c r="N131" s="54" t="str">
        <f>IF(OR(G131="",K131=""),"",VLOOKUP(K131,IKBF종목!$B:$C,2,FALSE)&amp;G131)</f>
        <v/>
      </c>
    </row>
    <row r="132" spans="5:14" s="7" customFormat="1" ht="30" customHeight="1" thickBot="1">
      <c r="E132" s="7" t="str">
        <f t="shared" si="1"/>
        <v/>
      </c>
      <c r="F132" s="21">
        <v>124</v>
      </c>
      <c r="G132" s="36"/>
      <c r="H132" s="39"/>
      <c r="I132" s="36"/>
      <c r="J132" s="37"/>
      <c r="K132" s="22"/>
      <c r="L132" s="49">
        <f>IF(E132="",0,COUNTIF($E$9:$E331,$E132))</f>
        <v>0</v>
      </c>
      <c r="M132" s="50" t="str">
        <f>IFERROR(IF(OR($E132="",COUNTIF($E$9:$E132,$E132)&gt;1),"",INDEX($P$9:$P$16,$L132)),"")</f>
        <v/>
      </c>
      <c r="N132" s="54" t="str">
        <f>IF(OR(G132="",K132=""),"",VLOOKUP(K132,IKBF종목!$B:$C,2,FALSE)&amp;G132)</f>
        <v/>
      </c>
    </row>
    <row r="133" spans="5:14" s="7" customFormat="1" ht="30" customHeight="1" thickBot="1">
      <c r="E133" s="7" t="str">
        <f t="shared" si="1"/>
        <v/>
      </c>
      <c r="F133" s="21">
        <v>125</v>
      </c>
      <c r="G133" s="36"/>
      <c r="H133" s="39"/>
      <c r="I133" s="36"/>
      <c r="J133" s="37"/>
      <c r="K133" s="22"/>
      <c r="L133" s="49">
        <f>IF(E133="",0,COUNTIF($E$9:$E332,$E133))</f>
        <v>0</v>
      </c>
      <c r="M133" s="50" t="str">
        <f>IFERROR(IF(OR($E133="",COUNTIF($E$9:$E133,$E133)&gt;1),"",INDEX($P$9:$P$16,$L133)),"")</f>
        <v/>
      </c>
      <c r="N133" s="54" t="str">
        <f>IF(OR(G133="",K133=""),"",VLOOKUP(K133,IKBF종목!$B:$C,2,FALSE)&amp;G133)</f>
        <v/>
      </c>
    </row>
    <row r="134" spans="5:14" s="7" customFormat="1" ht="30" customHeight="1" thickBot="1">
      <c r="E134" s="7" t="str">
        <f t="shared" si="1"/>
        <v/>
      </c>
      <c r="F134" s="21">
        <v>126</v>
      </c>
      <c r="G134" s="36"/>
      <c r="H134" s="39"/>
      <c r="I134" s="36"/>
      <c r="J134" s="37"/>
      <c r="K134" s="22"/>
      <c r="L134" s="49">
        <f>IF(E134="",0,COUNTIF($E$9:$E333,$E134))</f>
        <v>0</v>
      </c>
      <c r="M134" s="50" t="str">
        <f>IFERROR(IF(OR($E134="",COUNTIF($E$9:$E134,$E134)&gt;1),"",INDEX($P$9:$P$16,$L134)),"")</f>
        <v/>
      </c>
      <c r="N134" s="54" t="str">
        <f>IF(OR(G134="",K134=""),"",VLOOKUP(K134,IKBF종목!$B:$C,2,FALSE)&amp;G134)</f>
        <v/>
      </c>
    </row>
    <row r="135" spans="5:14" s="7" customFormat="1" ht="30" customHeight="1" thickBot="1">
      <c r="E135" s="7" t="str">
        <f t="shared" si="1"/>
        <v/>
      </c>
      <c r="F135" s="21">
        <v>127</v>
      </c>
      <c r="G135" s="36"/>
      <c r="H135" s="39"/>
      <c r="I135" s="36"/>
      <c r="J135" s="37"/>
      <c r="K135" s="22"/>
      <c r="L135" s="49">
        <f>IF(E135="",0,COUNTIF($E$9:$E334,$E135))</f>
        <v>0</v>
      </c>
      <c r="M135" s="50" t="str">
        <f>IFERROR(IF(OR($E135="",COUNTIF($E$9:$E135,$E135)&gt;1),"",INDEX($P$9:$P$16,$L135)),"")</f>
        <v/>
      </c>
      <c r="N135" s="54" t="str">
        <f>IF(OR(G135="",K135=""),"",VLOOKUP(K135,IKBF종목!$B:$C,2,FALSE)&amp;G135)</f>
        <v/>
      </c>
    </row>
    <row r="136" spans="5:14" s="7" customFormat="1" ht="30" customHeight="1" thickBot="1">
      <c r="E136" s="7" t="str">
        <f t="shared" si="1"/>
        <v/>
      </c>
      <c r="F136" s="21">
        <v>128</v>
      </c>
      <c r="G136" s="36"/>
      <c r="H136" s="39"/>
      <c r="I136" s="36"/>
      <c r="J136" s="37"/>
      <c r="K136" s="22"/>
      <c r="L136" s="49">
        <f>IF(E136="",0,COUNTIF($E$9:$E335,$E136))</f>
        <v>0</v>
      </c>
      <c r="M136" s="50" t="str">
        <f>IFERROR(IF(OR($E136="",COUNTIF($E$9:$E136,$E136)&gt;1),"",INDEX($P$9:$P$16,$L136)),"")</f>
        <v/>
      </c>
      <c r="N136" s="54" t="str">
        <f>IF(OR(G136="",K136=""),"",VLOOKUP(K136,IKBF종목!$B:$C,2,FALSE)&amp;G136)</f>
        <v/>
      </c>
    </row>
    <row r="137" spans="5:14" s="7" customFormat="1" ht="30" customHeight="1" thickBot="1">
      <c r="E137" s="7" t="str">
        <f t="shared" si="1"/>
        <v/>
      </c>
      <c r="F137" s="21">
        <v>129</v>
      </c>
      <c r="G137" s="36"/>
      <c r="H137" s="39"/>
      <c r="I137" s="36"/>
      <c r="J137" s="37"/>
      <c r="K137" s="22"/>
      <c r="L137" s="49">
        <f>IF(E137="",0,COUNTIF($E$9:$E336,$E137))</f>
        <v>0</v>
      </c>
      <c r="M137" s="50" t="str">
        <f>IFERROR(IF(OR($E137="",COUNTIF($E$9:$E137,$E137)&gt;1),"",INDEX($P$9:$P$16,$L137)),"")</f>
        <v/>
      </c>
      <c r="N137" s="54" t="str">
        <f>IF(OR(G137="",K137=""),"",VLOOKUP(K137,IKBF종목!$B:$C,2,FALSE)&amp;G137)</f>
        <v/>
      </c>
    </row>
    <row r="138" spans="5:14" s="7" customFormat="1" ht="30" customHeight="1" thickBot="1">
      <c r="E138" s="7" t="str">
        <f t="shared" ref="E138:E201" si="2">G138&amp;H138&amp;I138</f>
        <v/>
      </c>
      <c r="F138" s="21">
        <v>130</v>
      </c>
      <c r="G138" s="36"/>
      <c r="H138" s="39"/>
      <c r="I138" s="36"/>
      <c r="J138" s="37"/>
      <c r="K138" s="22"/>
      <c r="L138" s="49">
        <f>IF(E138="",0,COUNTIF($E$9:$E337,$E138))</f>
        <v>0</v>
      </c>
      <c r="M138" s="50" t="str">
        <f>IFERROR(IF(OR($E138="",COUNTIF($E$9:$E138,$E138)&gt;1),"",INDEX($P$9:$P$16,$L138)),"")</f>
        <v/>
      </c>
      <c r="N138" s="54" t="str">
        <f>IF(OR(G138="",K138=""),"",VLOOKUP(K138,IKBF종목!$B:$C,2,FALSE)&amp;G138)</f>
        <v/>
      </c>
    </row>
    <row r="139" spans="5:14" s="7" customFormat="1" ht="30" customHeight="1" thickBot="1">
      <c r="E139" s="7" t="str">
        <f t="shared" si="2"/>
        <v/>
      </c>
      <c r="F139" s="21">
        <v>131</v>
      </c>
      <c r="G139" s="36"/>
      <c r="H139" s="39"/>
      <c r="I139" s="36"/>
      <c r="J139" s="37"/>
      <c r="K139" s="22"/>
      <c r="L139" s="49">
        <f>IF(E139="",0,COUNTIF($E$9:$E338,$E139))</f>
        <v>0</v>
      </c>
      <c r="M139" s="50" t="str">
        <f>IFERROR(IF(OR($E139="",COUNTIF($E$9:$E139,$E139)&gt;1),"",INDEX($P$9:$P$16,$L139)),"")</f>
        <v/>
      </c>
      <c r="N139" s="54" t="str">
        <f>IF(OR(G139="",K139=""),"",VLOOKUP(K139,IKBF종목!$B:$C,2,FALSE)&amp;G139)</f>
        <v/>
      </c>
    </row>
    <row r="140" spans="5:14" s="7" customFormat="1" ht="30" customHeight="1" thickBot="1">
      <c r="E140" s="7" t="str">
        <f t="shared" si="2"/>
        <v/>
      </c>
      <c r="F140" s="21">
        <v>132</v>
      </c>
      <c r="G140" s="36"/>
      <c r="H140" s="39"/>
      <c r="I140" s="36"/>
      <c r="J140" s="37"/>
      <c r="K140" s="22"/>
      <c r="L140" s="49">
        <f>IF(E140="",0,COUNTIF($E$9:$E339,$E140))</f>
        <v>0</v>
      </c>
      <c r="M140" s="50" t="str">
        <f>IFERROR(IF(OR($E140="",COUNTIF($E$9:$E140,$E140)&gt;1),"",INDEX($P$9:$P$16,$L140)),"")</f>
        <v/>
      </c>
      <c r="N140" s="54" t="str">
        <f>IF(OR(G140="",K140=""),"",VLOOKUP(K140,IKBF종목!$B:$C,2,FALSE)&amp;G140)</f>
        <v/>
      </c>
    </row>
    <row r="141" spans="5:14" s="7" customFormat="1" ht="30" customHeight="1" thickBot="1">
      <c r="E141" s="7" t="str">
        <f t="shared" si="2"/>
        <v/>
      </c>
      <c r="F141" s="21">
        <v>133</v>
      </c>
      <c r="G141" s="36"/>
      <c r="H141" s="39"/>
      <c r="I141" s="36"/>
      <c r="J141" s="37"/>
      <c r="K141" s="22"/>
      <c r="L141" s="49">
        <f>IF(E141="",0,COUNTIF($E$9:$E340,$E141))</f>
        <v>0</v>
      </c>
      <c r="M141" s="50" t="str">
        <f>IFERROR(IF(OR($E141="",COUNTIF($E$9:$E141,$E141)&gt;1),"",INDEX($P$9:$P$16,$L141)),"")</f>
        <v/>
      </c>
      <c r="N141" s="54" t="str">
        <f>IF(OR(G141="",K141=""),"",VLOOKUP(K141,IKBF종목!$B:$C,2,FALSE)&amp;G141)</f>
        <v/>
      </c>
    </row>
    <row r="142" spans="5:14" s="7" customFormat="1" ht="30" customHeight="1" thickBot="1">
      <c r="E142" s="7" t="str">
        <f t="shared" si="2"/>
        <v/>
      </c>
      <c r="F142" s="21">
        <v>134</v>
      </c>
      <c r="G142" s="36"/>
      <c r="H142" s="39"/>
      <c r="I142" s="36"/>
      <c r="J142" s="37"/>
      <c r="K142" s="22"/>
      <c r="L142" s="49">
        <f>IF(E142="",0,COUNTIF($E$9:$E341,$E142))</f>
        <v>0</v>
      </c>
      <c r="M142" s="50" t="str">
        <f>IFERROR(IF(OR($E142="",COUNTIF($E$9:$E142,$E142)&gt;1),"",INDEX($P$9:$P$16,$L142)),"")</f>
        <v/>
      </c>
      <c r="N142" s="54" t="str">
        <f>IF(OR(G142="",K142=""),"",VLOOKUP(K142,IKBF종목!$B:$C,2,FALSE)&amp;G142)</f>
        <v/>
      </c>
    </row>
    <row r="143" spans="5:14" s="7" customFormat="1" ht="30" customHeight="1" thickBot="1">
      <c r="E143" s="7" t="str">
        <f t="shared" si="2"/>
        <v/>
      </c>
      <c r="F143" s="21">
        <v>135</v>
      </c>
      <c r="G143" s="36"/>
      <c r="H143" s="39"/>
      <c r="I143" s="36"/>
      <c r="J143" s="37"/>
      <c r="K143" s="22"/>
      <c r="L143" s="49">
        <f>IF(E143="",0,COUNTIF($E$9:$E342,$E143))</f>
        <v>0</v>
      </c>
      <c r="M143" s="50" t="str">
        <f>IFERROR(IF(OR($E143="",COUNTIF($E$9:$E143,$E143)&gt;1),"",INDEX($P$9:$P$16,$L143)),"")</f>
        <v/>
      </c>
      <c r="N143" s="54" t="str">
        <f>IF(OR(G143="",K143=""),"",VLOOKUP(K143,IKBF종목!$B:$C,2,FALSE)&amp;G143)</f>
        <v/>
      </c>
    </row>
    <row r="144" spans="5:14" s="7" customFormat="1" ht="30" customHeight="1" thickBot="1">
      <c r="E144" s="7" t="str">
        <f t="shared" si="2"/>
        <v/>
      </c>
      <c r="F144" s="21">
        <v>136</v>
      </c>
      <c r="G144" s="36"/>
      <c r="H144" s="39"/>
      <c r="I144" s="36"/>
      <c r="J144" s="37"/>
      <c r="K144" s="22"/>
      <c r="L144" s="49">
        <f>IF(E144="",0,COUNTIF($E$9:$E343,$E144))</f>
        <v>0</v>
      </c>
      <c r="M144" s="50" t="str">
        <f>IFERROR(IF(OR($E144="",COUNTIF($E$9:$E144,$E144)&gt;1),"",INDEX($P$9:$P$16,$L144)),"")</f>
        <v/>
      </c>
      <c r="N144" s="54" t="str">
        <f>IF(OR(G144="",K144=""),"",VLOOKUP(K144,IKBF종목!$B:$C,2,FALSE)&amp;G144)</f>
        <v/>
      </c>
    </row>
    <row r="145" spans="5:14" s="7" customFormat="1" ht="30" customHeight="1" thickBot="1">
      <c r="E145" s="7" t="str">
        <f t="shared" si="2"/>
        <v/>
      </c>
      <c r="F145" s="21">
        <v>137</v>
      </c>
      <c r="G145" s="36"/>
      <c r="H145" s="39"/>
      <c r="I145" s="36"/>
      <c r="J145" s="37"/>
      <c r="K145" s="22"/>
      <c r="L145" s="49">
        <f>IF(E145="",0,COUNTIF($E$9:$E344,$E145))</f>
        <v>0</v>
      </c>
      <c r="M145" s="50" t="str">
        <f>IFERROR(IF(OR($E145="",COUNTIF($E$9:$E145,$E145)&gt;1),"",INDEX($P$9:$P$16,$L145)),"")</f>
        <v/>
      </c>
      <c r="N145" s="54" t="str">
        <f>IF(OR(G145="",K145=""),"",VLOOKUP(K145,IKBF종목!$B:$C,2,FALSE)&amp;G145)</f>
        <v/>
      </c>
    </row>
    <row r="146" spans="5:14" s="7" customFormat="1" ht="30" customHeight="1" thickBot="1">
      <c r="E146" s="7" t="str">
        <f t="shared" si="2"/>
        <v/>
      </c>
      <c r="F146" s="21">
        <v>138</v>
      </c>
      <c r="G146" s="36"/>
      <c r="H146" s="39"/>
      <c r="I146" s="36"/>
      <c r="J146" s="37"/>
      <c r="K146" s="22"/>
      <c r="L146" s="49">
        <f>IF(E146="",0,COUNTIF($E$9:$E345,$E146))</f>
        <v>0</v>
      </c>
      <c r="M146" s="50" t="str">
        <f>IFERROR(IF(OR($E146="",COUNTIF($E$9:$E146,$E146)&gt;1),"",INDEX($P$9:$P$16,$L146)),"")</f>
        <v/>
      </c>
      <c r="N146" s="54" t="str">
        <f>IF(OR(G146="",K146=""),"",VLOOKUP(K146,IKBF종목!$B:$C,2,FALSE)&amp;G146)</f>
        <v/>
      </c>
    </row>
    <row r="147" spans="5:14" s="7" customFormat="1" ht="30" customHeight="1" thickBot="1">
      <c r="E147" s="7" t="str">
        <f t="shared" si="2"/>
        <v/>
      </c>
      <c r="F147" s="21">
        <v>139</v>
      </c>
      <c r="G147" s="36"/>
      <c r="H147" s="39"/>
      <c r="I147" s="36"/>
      <c r="J147" s="37"/>
      <c r="K147" s="22"/>
      <c r="L147" s="49">
        <f>IF(E147="",0,COUNTIF($E$9:$E346,$E147))</f>
        <v>0</v>
      </c>
      <c r="M147" s="50" t="str">
        <f>IFERROR(IF(OR($E147="",COUNTIF($E$9:$E147,$E147)&gt;1),"",INDEX($P$9:$P$16,$L147)),"")</f>
        <v/>
      </c>
      <c r="N147" s="54" t="str">
        <f>IF(OR(G147="",K147=""),"",VLOOKUP(K147,IKBF종목!$B:$C,2,FALSE)&amp;G147)</f>
        <v/>
      </c>
    </row>
    <row r="148" spans="5:14" s="7" customFormat="1" ht="30" customHeight="1" thickBot="1">
      <c r="E148" s="7" t="str">
        <f t="shared" si="2"/>
        <v/>
      </c>
      <c r="F148" s="21">
        <v>140</v>
      </c>
      <c r="G148" s="36"/>
      <c r="H148" s="39"/>
      <c r="I148" s="36"/>
      <c r="J148" s="37"/>
      <c r="K148" s="22"/>
      <c r="L148" s="49">
        <f>IF(E148="",0,COUNTIF($E$9:$E347,$E148))</f>
        <v>0</v>
      </c>
      <c r="M148" s="50" t="str">
        <f>IFERROR(IF(OR($E148="",COUNTIF($E$9:$E148,$E148)&gt;1),"",INDEX($P$9:$P$16,$L148)),"")</f>
        <v/>
      </c>
      <c r="N148" s="54" t="str">
        <f>IF(OR(G148="",K148=""),"",VLOOKUP(K148,IKBF종목!$B:$C,2,FALSE)&amp;G148)</f>
        <v/>
      </c>
    </row>
    <row r="149" spans="5:14" s="7" customFormat="1" ht="30" customHeight="1" thickBot="1">
      <c r="E149" s="7" t="str">
        <f t="shared" si="2"/>
        <v/>
      </c>
      <c r="F149" s="21">
        <v>141</v>
      </c>
      <c r="G149" s="36"/>
      <c r="H149" s="39"/>
      <c r="I149" s="36"/>
      <c r="J149" s="37"/>
      <c r="K149" s="22"/>
      <c r="L149" s="49">
        <f>IF(E149="",0,COUNTIF($E$9:$E348,$E149))</f>
        <v>0</v>
      </c>
      <c r="M149" s="50" t="str">
        <f>IFERROR(IF(OR($E149="",COUNTIF($E$9:$E149,$E149)&gt;1),"",INDEX($P$9:$P$16,$L149)),"")</f>
        <v/>
      </c>
      <c r="N149" s="54" t="str">
        <f>IF(OR(G149="",K149=""),"",VLOOKUP(K149,IKBF종목!$B:$C,2,FALSE)&amp;G149)</f>
        <v/>
      </c>
    </row>
    <row r="150" spans="5:14" s="7" customFormat="1" ht="30" customHeight="1" thickBot="1">
      <c r="E150" s="7" t="str">
        <f t="shared" si="2"/>
        <v/>
      </c>
      <c r="F150" s="21">
        <v>142</v>
      </c>
      <c r="G150" s="36"/>
      <c r="H150" s="39"/>
      <c r="I150" s="36"/>
      <c r="J150" s="37"/>
      <c r="K150" s="22"/>
      <c r="L150" s="49">
        <f>IF(E150="",0,COUNTIF($E$9:$E349,$E150))</f>
        <v>0</v>
      </c>
      <c r="M150" s="50" t="str">
        <f>IFERROR(IF(OR($E150="",COUNTIF($E$9:$E150,$E150)&gt;1),"",INDEX($P$9:$P$16,$L150)),"")</f>
        <v/>
      </c>
      <c r="N150" s="54" t="str">
        <f>IF(OR(G150="",K150=""),"",VLOOKUP(K150,IKBF종목!$B:$C,2,FALSE)&amp;G150)</f>
        <v/>
      </c>
    </row>
    <row r="151" spans="5:14" s="7" customFormat="1" ht="30" customHeight="1" thickBot="1">
      <c r="E151" s="7" t="str">
        <f t="shared" si="2"/>
        <v/>
      </c>
      <c r="F151" s="21">
        <v>143</v>
      </c>
      <c r="G151" s="36"/>
      <c r="H151" s="39"/>
      <c r="I151" s="36"/>
      <c r="J151" s="37"/>
      <c r="K151" s="22"/>
      <c r="L151" s="49">
        <f>IF(E151="",0,COUNTIF($E$9:$E350,$E151))</f>
        <v>0</v>
      </c>
      <c r="M151" s="50" t="str">
        <f>IFERROR(IF(OR($E151="",COUNTIF($E$9:$E151,$E151)&gt;1),"",INDEX($P$9:$P$16,$L151)),"")</f>
        <v/>
      </c>
      <c r="N151" s="54" t="str">
        <f>IF(OR(G151="",K151=""),"",VLOOKUP(K151,IKBF종목!$B:$C,2,FALSE)&amp;G151)</f>
        <v/>
      </c>
    </row>
    <row r="152" spans="5:14" s="7" customFormat="1" ht="30" customHeight="1" thickBot="1">
      <c r="E152" s="7" t="str">
        <f t="shared" si="2"/>
        <v/>
      </c>
      <c r="F152" s="21">
        <v>144</v>
      </c>
      <c r="G152" s="36"/>
      <c r="H152" s="39"/>
      <c r="I152" s="36"/>
      <c r="J152" s="37"/>
      <c r="K152" s="22"/>
      <c r="L152" s="49">
        <f>IF(E152="",0,COUNTIF($E$9:$E351,$E152))</f>
        <v>0</v>
      </c>
      <c r="M152" s="50" t="str">
        <f>IFERROR(IF(OR($E152="",COUNTIF($E$9:$E152,$E152)&gt;1),"",INDEX($P$9:$P$16,$L152)),"")</f>
        <v/>
      </c>
      <c r="N152" s="54" t="str">
        <f>IF(OR(G152="",K152=""),"",VLOOKUP(K152,IKBF종목!$B:$C,2,FALSE)&amp;G152)</f>
        <v/>
      </c>
    </row>
    <row r="153" spans="5:14" s="7" customFormat="1" ht="30" customHeight="1" thickBot="1">
      <c r="E153" s="7" t="str">
        <f t="shared" si="2"/>
        <v/>
      </c>
      <c r="F153" s="21">
        <v>145</v>
      </c>
      <c r="G153" s="36"/>
      <c r="H153" s="39"/>
      <c r="I153" s="36"/>
      <c r="J153" s="37"/>
      <c r="K153" s="22"/>
      <c r="L153" s="49">
        <f>IF(E153="",0,COUNTIF($E$9:$E352,$E153))</f>
        <v>0</v>
      </c>
      <c r="M153" s="50" t="str">
        <f>IFERROR(IF(OR($E153="",COUNTIF($E$9:$E153,$E153)&gt;1),"",INDEX($P$9:$P$16,$L153)),"")</f>
        <v/>
      </c>
      <c r="N153" s="54" t="str">
        <f>IF(OR(G153="",K153=""),"",VLOOKUP(K153,IKBF종목!$B:$C,2,FALSE)&amp;G153)</f>
        <v/>
      </c>
    </row>
    <row r="154" spans="5:14" s="7" customFormat="1" ht="30" customHeight="1" thickBot="1">
      <c r="E154" s="7" t="str">
        <f t="shared" si="2"/>
        <v/>
      </c>
      <c r="F154" s="21">
        <v>146</v>
      </c>
      <c r="G154" s="36"/>
      <c r="H154" s="39"/>
      <c r="I154" s="36"/>
      <c r="J154" s="37"/>
      <c r="K154" s="22"/>
      <c r="L154" s="49">
        <f>IF(E154="",0,COUNTIF($E$9:$E353,$E154))</f>
        <v>0</v>
      </c>
      <c r="M154" s="50" t="str">
        <f>IFERROR(IF(OR($E154="",COUNTIF($E$9:$E154,$E154)&gt;1),"",INDEX($P$9:$P$16,$L154)),"")</f>
        <v/>
      </c>
      <c r="N154" s="54" t="str">
        <f>IF(OR(G154="",K154=""),"",VLOOKUP(K154,IKBF종목!$B:$C,2,FALSE)&amp;G154)</f>
        <v/>
      </c>
    </row>
    <row r="155" spans="5:14" s="7" customFormat="1" ht="30" customHeight="1" thickBot="1">
      <c r="E155" s="7" t="str">
        <f t="shared" si="2"/>
        <v/>
      </c>
      <c r="F155" s="21">
        <v>147</v>
      </c>
      <c r="G155" s="36"/>
      <c r="H155" s="39"/>
      <c r="I155" s="36"/>
      <c r="J155" s="37"/>
      <c r="K155" s="22"/>
      <c r="L155" s="49">
        <f>IF(E155="",0,COUNTIF($E$9:$E354,$E155))</f>
        <v>0</v>
      </c>
      <c r="M155" s="50" t="str">
        <f>IFERROR(IF(OR($E155="",COUNTIF($E$9:$E155,$E155)&gt;1),"",INDEX($P$9:$P$16,$L155)),"")</f>
        <v/>
      </c>
      <c r="N155" s="54" t="str">
        <f>IF(OR(G155="",K155=""),"",VLOOKUP(K155,IKBF종목!$B:$C,2,FALSE)&amp;G155)</f>
        <v/>
      </c>
    </row>
    <row r="156" spans="5:14" s="7" customFormat="1" ht="30" customHeight="1" thickBot="1">
      <c r="E156" s="7" t="str">
        <f t="shared" si="2"/>
        <v/>
      </c>
      <c r="F156" s="21">
        <v>148</v>
      </c>
      <c r="G156" s="36"/>
      <c r="H156" s="39"/>
      <c r="I156" s="36"/>
      <c r="J156" s="37"/>
      <c r="K156" s="22"/>
      <c r="L156" s="49">
        <f>IF(E156="",0,COUNTIF($E$9:$E355,$E156))</f>
        <v>0</v>
      </c>
      <c r="M156" s="50" t="str">
        <f>IFERROR(IF(OR($E156="",COUNTIF($E$9:$E156,$E156)&gt;1),"",INDEX($P$9:$P$16,$L156)),"")</f>
        <v/>
      </c>
      <c r="N156" s="54" t="str">
        <f>IF(OR(G156="",K156=""),"",VLOOKUP(K156,IKBF종목!$B:$C,2,FALSE)&amp;G156)</f>
        <v/>
      </c>
    </row>
    <row r="157" spans="5:14" s="7" customFormat="1" ht="30" customHeight="1" thickBot="1">
      <c r="E157" s="7" t="str">
        <f t="shared" si="2"/>
        <v/>
      </c>
      <c r="F157" s="21">
        <v>149</v>
      </c>
      <c r="G157" s="36"/>
      <c r="H157" s="39"/>
      <c r="I157" s="36"/>
      <c r="J157" s="37"/>
      <c r="K157" s="22"/>
      <c r="L157" s="49">
        <f>IF(E157="",0,COUNTIF($E$9:$E356,$E157))</f>
        <v>0</v>
      </c>
      <c r="M157" s="50" t="str">
        <f>IFERROR(IF(OR($E157="",COUNTIF($E$9:$E157,$E157)&gt;1),"",INDEX($P$9:$P$16,$L157)),"")</f>
        <v/>
      </c>
      <c r="N157" s="54" t="str">
        <f>IF(OR(G157="",K157=""),"",VLOOKUP(K157,IKBF종목!$B:$C,2,FALSE)&amp;G157)</f>
        <v/>
      </c>
    </row>
    <row r="158" spans="5:14" s="7" customFormat="1" ht="30" customHeight="1" thickBot="1">
      <c r="E158" s="7" t="str">
        <f t="shared" si="2"/>
        <v/>
      </c>
      <c r="F158" s="21">
        <v>150</v>
      </c>
      <c r="G158" s="36"/>
      <c r="H158" s="39"/>
      <c r="I158" s="36"/>
      <c r="J158" s="37"/>
      <c r="K158" s="22"/>
      <c r="L158" s="49">
        <f>IF(E158="",0,COUNTIF($E$9:$E357,$E158))</f>
        <v>0</v>
      </c>
      <c r="M158" s="50" t="str">
        <f>IFERROR(IF(OR($E158="",COUNTIF($E$9:$E158,$E158)&gt;1),"",INDEX($P$9:$P$16,$L158)),"")</f>
        <v/>
      </c>
      <c r="N158" s="54" t="str">
        <f>IF(OR(G158="",K158=""),"",VLOOKUP(K158,IKBF종목!$B:$C,2,FALSE)&amp;G158)</f>
        <v/>
      </c>
    </row>
    <row r="159" spans="5:14" s="7" customFormat="1" ht="30" customHeight="1" thickBot="1">
      <c r="E159" s="7" t="str">
        <f t="shared" si="2"/>
        <v/>
      </c>
      <c r="F159" s="21">
        <v>151</v>
      </c>
      <c r="G159" s="36"/>
      <c r="H159" s="39"/>
      <c r="I159" s="36"/>
      <c r="J159" s="37"/>
      <c r="K159" s="22"/>
      <c r="L159" s="49">
        <f>IF(E159="",0,COUNTIF($E$9:$E358,$E159))</f>
        <v>0</v>
      </c>
      <c r="M159" s="50" t="str">
        <f>IFERROR(IF(OR($E159="",COUNTIF($E$9:$E159,$E159)&gt;1),"",INDEX($P$9:$P$16,$L159)),"")</f>
        <v/>
      </c>
      <c r="N159" s="54" t="str">
        <f>IF(OR(G159="",K159=""),"",VLOOKUP(K159,IKBF종목!$B:$C,2,FALSE)&amp;G159)</f>
        <v/>
      </c>
    </row>
    <row r="160" spans="5:14" s="7" customFormat="1" ht="30" customHeight="1" thickBot="1">
      <c r="E160" s="7" t="str">
        <f t="shared" si="2"/>
        <v/>
      </c>
      <c r="F160" s="21">
        <v>152</v>
      </c>
      <c r="G160" s="36"/>
      <c r="H160" s="39"/>
      <c r="I160" s="36"/>
      <c r="J160" s="37"/>
      <c r="K160" s="22"/>
      <c r="L160" s="49">
        <f>IF(E160="",0,COUNTIF($E$9:$E359,$E160))</f>
        <v>0</v>
      </c>
      <c r="M160" s="50" t="str">
        <f>IFERROR(IF(OR($E160="",COUNTIF($E$9:$E160,$E160)&gt;1),"",INDEX($P$9:$P$16,$L160)),"")</f>
        <v/>
      </c>
      <c r="N160" s="54" t="str">
        <f>IF(OR(G160="",K160=""),"",VLOOKUP(K160,IKBF종목!$B:$C,2,FALSE)&amp;G160)</f>
        <v/>
      </c>
    </row>
    <row r="161" spans="5:14" s="7" customFormat="1" ht="30" customHeight="1" thickBot="1">
      <c r="E161" s="7" t="str">
        <f t="shared" si="2"/>
        <v/>
      </c>
      <c r="F161" s="21">
        <v>153</v>
      </c>
      <c r="G161" s="36"/>
      <c r="H161" s="39"/>
      <c r="I161" s="36"/>
      <c r="J161" s="37"/>
      <c r="K161" s="22"/>
      <c r="L161" s="49">
        <f>IF(E161="",0,COUNTIF($E$9:$E360,$E161))</f>
        <v>0</v>
      </c>
      <c r="M161" s="50" t="str">
        <f>IFERROR(IF(OR($E161="",COUNTIF($E$9:$E161,$E161)&gt;1),"",INDEX($P$9:$P$16,$L161)),"")</f>
        <v/>
      </c>
      <c r="N161" s="54" t="str">
        <f>IF(OR(G161="",K161=""),"",VLOOKUP(K161,IKBF종목!$B:$C,2,FALSE)&amp;G161)</f>
        <v/>
      </c>
    </row>
    <row r="162" spans="5:14" s="7" customFormat="1" ht="30" customHeight="1" thickBot="1">
      <c r="E162" s="7" t="str">
        <f t="shared" si="2"/>
        <v/>
      </c>
      <c r="F162" s="21">
        <v>154</v>
      </c>
      <c r="G162" s="36"/>
      <c r="H162" s="39"/>
      <c r="I162" s="36"/>
      <c r="J162" s="37"/>
      <c r="K162" s="22"/>
      <c r="L162" s="49">
        <f>IF(E162="",0,COUNTIF($E$9:$E361,$E162))</f>
        <v>0</v>
      </c>
      <c r="M162" s="50" t="str">
        <f>IFERROR(IF(OR($E162="",COUNTIF($E$9:$E162,$E162)&gt;1),"",INDEX($P$9:$P$16,$L162)),"")</f>
        <v/>
      </c>
      <c r="N162" s="54" t="str">
        <f>IF(OR(G162="",K162=""),"",VLOOKUP(K162,IKBF종목!$B:$C,2,FALSE)&amp;G162)</f>
        <v/>
      </c>
    </row>
    <row r="163" spans="5:14" s="7" customFormat="1" ht="30" customHeight="1" thickBot="1">
      <c r="E163" s="7" t="str">
        <f t="shared" si="2"/>
        <v/>
      </c>
      <c r="F163" s="21">
        <v>155</v>
      </c>
      <c r="G163" s="36"/>
      <c r="H163" s="39"/>
      <c r="I163" s="36"/>
      <c r="J163" s="37"/>
      <c r="K163" s="22"/>
      <c r="L163" s="49">
        <f>IF(E163="",0,COUNTIF($E$9:$E362,$E163))</f>
        <v>0</v>
      </c>
      <c r="M163" s="50" t="str">
        <f>IFERROR(IF(OR($E163="",COUNTIF($E$9:$E163,$E163)&gt;1),"",INDEX($P$9:$P$16,$L163)),"")</f>
        <v/>
      </c>
      <c r="N163" s="54" t="str">
        <f>IF(OR(G163="",K163=""),"",VLOOKUP(K163,IKBF종목!$B:$C,2,FALSE)&amp;G163)</f>
        <v/>
      </c>
    </row>
    <row r="164" spans="5:14" s="7" customFormat="1" ht="30" customHeight="1" thickBot="1">
      <c r="E164" s="7" t="str">
        <f t="shared" si="2"/>
        <v/>
      </c>
      <c r="F164" s="21">
        <v>156</v>
      </c>
      <c r="G164" s="36"/>
      <c r="H164" s="39"/>
      <c r="I164" s="36"/>
      <c r="J164" s="37"/>
      <c r="K164" s="22"/>
      <c r="L164" s="49">
        <f>IF(E164="",0,COUNTIF($E$9:$E363,$E164))</f>
        <v>0</v>
      </c>
      <c r="M164" s="50" t="str">
        <f>IFERROR(IF(OR($E164="",COUNTIF($E$9:$E164,$E164)&gt;1),"",INDEX($P$9:$P$16,$L164)),"")</f>
        <v/>
      </c>
      <c r="N164" s="54" t="str">
        <f>IF(OR(G164="",K164=""),"",VLOOKUP(K164,IKBF종목!$B:$C,2,FALSE)&amp;G164)</f>
        <v/>
      </c>
    </row>
    <row r="165" spans="5:14" s="7" customFormat="1" ht="30" customHeight="1" thickBot="1">
      <c r="E165" s="7" t="str">
        <f t="shared" si="2"/>
        <v/>
      </c>
      <c r="F165" s="21">
        <v>157</v>
      </c>
      <c r="G165" s="36"/>
      <c r="H165" s="39"/>
      <c r="I165" s="36"/>
      <c r="J165" s="37"/>
      <c r="K165" s="22"/>
      <c r="L165" s="49">
        <f>IF(E165="",0,COUNTIF($E$9:$E364,$E165))</f>
        <v>0</v>
      </c>
      <c r="M165" s="50" t="str">
        <f>IFERROR(IF(OR($E165="",COUNTIF($E$9:$E165,$E165)&gt;1),"",INDEX($P$9:$P$16,$L165)),"")</f>
        <v/>
      </c>
      <c r="N165" s="54" t="str">
        <f>IF(OR(G165="",K165=""),"",VLOOKUP(K165,IKBF종목!$B:$C,2,FALSE)&amp;G165)</f>
        <v/>
      </c>
    </row>
    <row r="166" spans="5:14" s="7" customFormat="1" ht="30" customHeight="1" thickBot="1">
      <c r="E166" s="7" t="str">
        <f t="shared" si="2"/>
        <v/>
      </c>
      <c r="F166" s="21">
        <v>158</v>
      </c>
      <c r="G166" s="36"/>
      <c r="H166" s="39"/>
      <c r="I166" s="36"/>
      <c r="J166" s="37"/>
      <c r="K166" s="22"/>
      <c r="L166" s="49">
        <f>IF(E166="",0,COUNTIF($E$9:$E365,$E166))</f>
        <v>0</v>
      </c>
      <c r="M166" s="50" t="str">
        <f>IFERROR(IF(OR($E166="",COUNTIF($E$9:$E166,$E166)&gt;1),"",INDEX($P$9:$P$16,$L166)),"")</f>
        <v/>
      </c>
      <c r="N166" s="54" t="str">
        <f>IF(OR(G166="",K166=""),"",VLOOKUP(K166,IKBF종목!$B:$C,2,FALSE)&amp;G166)</f>
        <v/>
      </c>
    </row>
    <row r="167" spans="5:14" s="7" customFormat="1" ht="30" customHeight="1" thickBot="1">
      <c r="E167" s="7" t="str">
        <f t="shared" si="2"/>
        <v/>
      </c>
      <c r="F167" s="21">
        <v>159</v>
      </c>
      <c r="G167" s="36"/>
      <c r="H167" s="39"/>
      <c r="I167" s="36"/>
      <c r="J167" s="37"/>
      <c r="K167" s="22"/>
      <c r="L167" s="49">
        <f>IF(E167="",0,COUNTIF($E$9:$E366,$E167))</f>
        <v>0</v>
      </c>
      <c r="M167" s="50" t="str">
        <f>IFERROR(IF(OR($E167="",COUNTIF($E$9:$E167,$E167)&gt;1),"",INDEX($P$9:$P$16,$L167)),"")</f>
        <v/>
      </c>
      <c r="N167" s="54" t="str">
        <f>IF(OR(G167="",K167=""),"",VLOOKUP(K167,IKBF종목!$B:$C,2,FALSE)&amp;G167)</f>
        <v/>
      </c>
    </row>
    <row r="168" spans="5:14" s="7" customFormat="1" ht="30" customHeight="1" thickBot="1">
      <c r="E168" s="7" t="str">
        <f t="shared" si="2"/>
        <v/>
      </c>
      <c r="F168" s="21">
        <v>160</v>
      </c>
      <c r="G168" s="36"/>
      <c r="H168" s="39"/>
      <c r="I168" s="36"/>
      <c r="J168" s="37"/>
      <c r="K168" s="22"/>
      <c r="L168" s="49">
        <f>IF(E168="",0,COUNTIF($E$9:$E367,$E168))</f>
        <v>0</v>
      </c>
      <c r="M168" s="50" t="str">
        <f>IFERROR(IF(OR($E168="",COUNTIF($E$9:$E168,$E168)&gt;1),"",INDEX($P$9:$P$16,$L168)),"")</f>
        <v/>
      </c>
      <c r="N168" s="54" t="str">
        <f>IF(OR(G168="",K168=""),"",VLOOKUP(K168,IKBF종목!$B:$C,2,FALSE)&amp;G168)</f>
        <v/>
      </c>
    </row>
    <row r="169" spans="5:14" s="7" customFormat="1" ht="30" customHeight="1" thickBot="1">
      <c r="E169" s="7" t="str">
        <f t="shared" si="2"/>
        <v/>
      </c>
      <c r="F169" s="21">
        <v>161</v>
      </c>
      <c r="G169" s="36"/>
      <c r="H169" s="39"/>
      <c r="I169" s="36"/>
      <c r="J169" s="37"/>
      <c r="K169" s="22"/>
      <c r="L169" s="49">
        <f>IF(E169="",0,COUNTIF($E$9:$E368,$E169))</f>
        <v>0</v>
      </c>
      <c r="M169" s="50" t="str">
        <f>IFERROR(IF(OR($E169="",COUNTIF($E$9:$E169,$E169)&gt;1),"",INDEX($P$9:$P$16,$L169)),"")</f>
        <v/>
      </c>
      <c r="N169" s="54" t="str">
        <f>IF(OR(G169="",K169=""),"",VLOOKUP(K169,IKBF종목!$B:$C,2,FALSE)&amp;G169)</f>
        <v/>
      </c>
    </row>
    <row r="170" spans="5:14" s="7" customFormat="1" ht="30" customHeight="1" thickBot="1">
      <c r="E170" s="7" t="str">
        <f t="shared" si="2"/>
        <v/>
      </c>
      <c r="F170" s="21">
        <v>162</v>
      </c>
      <c r="G170" s="36"/>
      <c r="H170" s="39"/>
      <c r="I170" s="36"/>
      <c r="J170" s="37"/>
      <c r="K170" s="22"/>
      <c r="L170" s="49">
        <f>IF(E170="",0,COUNTIF($E$9:$E369,$E170))</f>
        <v>0</v>
      </c>
      <c r="M170" s="50" t="str">
        <f>IFERROR(IF(OR($E170="",COUNTIF($E$9:$E170,$E170)&gt;1),"",INDEX($P$9:$P$16,$L170)),"")</f>
        <v/>
      </c>
      <c r="N170" s="54" t="str">
        <f>IF(OR(G170="",K170=""),"",VLOOKUP(K170,IKBF종목!$B:$C,2,FALSE)&amp;G170)</f>
        <v/>
      </c>
    </row>
    <row r="171" spans="5:14" s="7" customFormat="1" ht="30" customHeight="1" thickBot="1">
      <c r="E171" s="7" t="str">
        <f t="shared" si="2"/>
        <v/>
      </c>
      <c r="F171" s="21">
        <v>163</v>
      </c>
      <c r="G171" s="36"/>
      <c r="H171" s="39"/>
      <c r="I171" s="36"/>
      <c r="J171" s="37"/>
      <c r="K171" s="22"/>
      <c r="L171" s="49">
        <f>IF(E171="",0,COUNTIF($E$9:$E370,$E171))</f>
        <v>0</v>
      </c>
      <c r="M171" s="50" t="str">
        <f>IFERROR(IF(OR($E171="",COUNTIF($E$9:$E171,$E171)&gt;1),"",INDEX($P$9:$P$16,$L171)),"")</f>
        <v/>
      </c>
      <c r="N171" s="54" t="str">
        <f>IF(OR(G171="",K171=""),"",VLOOKUP(K171,IKBF종목!$B:$C,2,FALSE)&amp;G171)</f>
        <v/>
      </c>
    </row>
    <row r="172" spans="5:14" s="7" customFormat="1" ht="30" customHeight="1" thickBot="1">
      <c r="E172" s="7" t="str">
        <f t="shared" si="2"/>
        <v/>
      </c>
      <c r="F172" s="21">
        <v>164</v>
      </c>
      <c r="G172" s="36"/>
      <c r="H172" s="39"/>
      <c r="I172" s="36"/>
      <c r="J172" s="37"/>
      <c r="K172" s="22"/>
      <c r="L172" s="49">
        <f>IF(E172="",0,COUNTIF($E$9:$E371,$E172))</f>
        <v>0</v>
      </c>
      <c r="M172" s="50" t="str">
        <f>IFERROR(IF(OR($E172="",COUNTIF($E$9:$E172,$E172)&gt;1),"",INDEX($P$9:$P$16,$L172)),"")</f>
        <v/>
      </c>
      <c r="N172" s="54" t="str">
        <f>IF(OR(G172="",K172=""),"",VLOOKUP(K172,IKBF종목!$B:$C,2,FALSE)&amp;G172)</f>
        <v/>
      </c>
    </row>
    <row r="173" spans="5:14" s="7" customFormat="1" ht="30" customHeight="1" thickBot="1">
      <c r="E173" s="7" t="str">
        <f t="shared" si="2"/>
        <v/>
      </c>
      <c r="F173" s="21">
        <v>165</v>
      </c>
      <c r="G173" s="36"/>
      <c r="H173" s="39"/>
      <c r="I173" s="36"/>
      <c r="J173" s="37"/>
      <c r="K173" s="22"/>
      <c r="L173" s="49">
        <f>IF(E173="",0,COUNTIF($E$9:$E372,$E173))</f>
        <v>0</v>
      </c>
      <c r="M173" s="50" t="str">
        <f>IFERROR(IF(OR($E173="",COUNTIF($E$9:$E173,$E173)&gt;1),"",INDEX($P$9:$P$16,$L173)),"")</f>
        <v/>
      </c>
      <c r="N173" s="54" t="str">
        <f>IF(OR(G173="",K173=""),"",VLOOKUP(K173,IKBF종목!$B:$C,2,FALSE)&amp;G173)</f>
        <v/>
      </c>
    </row>
    <row r="174" spans="5:14" s="7" customFormat="1" ht="30" customHeight="1" thickBot="1">
      <c r="E174" s="7" t="str">
        <f t="shared" si="2"/>
        <v/>
      </c>
      <c r="F174" s="21">
        <v>166</v>
      </c>
      <c r="G174" s="36"/>
      <c r="H174" s="39"/>
      <c r="I174" s="36"/>
      <c r="J174" s="37"/>
      <c r="K174" s="22"/>
      <c r="L174" s="49">
        <f>IF(E174="",0,COUNTIF($E$9:$E373,$E174))</f>
        <v>0</v>
      </c>
      <c r="M174" s="50" t="str">
        <f>IFERROR(IF(OR($E174="",COUNTIF($E$9:$E174,$E174)&gt;1),"",INDEX($P$9:$P$16,$L174)),"")</f>
        <v/>
      </c>
      <c r="N174" s="54" t="str">
        <f>IF(OR(G174="",K174=""),"",VLOOKUP(K174,IKBF종목!$B:$C,2,FALSE)&amp;G174)</f>
        <v/>
      </c>
    </row>
    <row r="175" spans="5:14" s="7" customFormat="1" ht="30" customHeight="1" thickBot="1">
      <c r="E175" s="7" t="str">
        <f t="shared" si="2"/>
        <v/>
      </c>
      <c r="F175" s="21">
        <v>167</v>
      </c>
      <c r="G175" s="36"/>
      <c r="H175" s="39"/>
      <c r="I175" s="36"/>
      <c r="J175" s="37"/>
      <c r="K175" s="22"/>
      <c r="L175" s="49">
        <f>IF(E175="",0,COUNTIF($E$9:$E374,$E175))</f>
        <v>0</v>
      </c>
      <c r="M175" s="50" t="str">
        <f>IFERROR(IF(OR($E175="",COUNTIF($E$9:$E175,$E175)&gt;1),"",INDEX($P$9:$P$16,$L175)),"")</f>
        <v/>
      </c>
      <c r="N175" s="54" t="str">
        <f>IF(OR(G175="",K175=""),"",VLOOKUP(K175,IKBF종목!$B:$C,2,FALSE)&amp;G175)</f>
        <v/>
      </c>
    </row>
    <row r="176" spans="5:14" s="7" customFormat="1" ht="30" customHeight="1" thickBot="1">
      <c r="E176" s="7" t="str">
        <f t="shared" si="2"/>
        <v/>
      </c>
      <c r="F176" s="21">
        <v>168</v>
      </c>
      <c r="G176" s="36"/>
      <c r="H176" s="39"/>
      <c r="I176" s="36"/>
      <c r="J176" s="37"/>
      <c r="K176" s="22"/>
      <c r="L176" s="49">
        <f>IF(E176="",0,COUNTIF($E$9:$E375,$E176))</f>
        <v>0</v>
      </c>
      <c r="M176" s="50" t="str">
        <f>IFERROR(IF(OR($E176="",COUNTIF($E$9:$E176,$E176)&gt;1),"",INDEX($P$9:$P$16,$L176)),"")</f>
        <v/>
      </c>
      <c r="N176" s="54" t="str">
        <f>IF(OR(G176="",K176=""),"",VLOOKUP(K176,IKBF종목!$B:$C,2,FALSE)&amp;G176)</f>
        <v/>
      </c>
    </row>
    <row r="177" spans="5:14" s="7" customFormat="1" ht="30" customHeight="1" thickBot="1">
      <c r="E177" s="7" t="str">
        <f t="shared" si="2"/>
        <v/>
      </c>
      <c r="F177" s="21">
        <v>169</v>
      </c>
      <c r="G177" s="36"/>
      <c r="H177" s="39"/>
      <c r="I177" s="36"/>
      <c r="J177" s="37"/>
      <c r="K177" s="22"/>
      <c r="L177" s="49">
        <f>IF(E177="",0,COUNTIF($E$9:$E376,$E177))</f>
        <v>0</v>
      </c>
      <c r="M177" s="50" t="str">
        <f>IFERROR(IF(OR($E177="",COUNTIF($E$9:$E177,$E177)&gt;1),"",INDEX($P$9:$P$16,$L177)),"")</f>
        <v/>
      </c>
      <c r="N177" s="54" t="str">
        <f>IF(OR(G177="",K177=""),"",VLOOKUP(K177,IKBF종목!$B:$C,2,FALSE)&amp;G177)</f>
        <v/>
      </c>
    </row>
    <row r="178" spans="5:14" s="7" customFormat="1" ht="30" customHeight="1" thickBot="1">
      <c r="E178" s="7" t="str">
        <f t="shared" si="2"/>
        <v/>
      </c>
      <c r="F178" s="21">
        <v>170</v>
      </c>
      <c r="G178" s="36"/>
      <c r="H178" s="39"/>
      <c r="I178" s="36"/>
      <c r="J178" s="37"/>
      <c r="K178" s="22"/>
      <c r="L178" s="49">
        <f>IF(E178="",0,COUNTIF($E$9:$E377,$E178))</f>
        <v>0</v>
      </c>
      <c r="M178" s="50" t="str">
        <f>IFERROR(IF(OR($E178="",COUNTIF($E$9:$E178,$E178)&gt;1),"",INDEX($P$9:$P$16,$L178)),"")</f>
        <v/>
      </c>
      <c r="N178" s="54" t="str">
        <f>IF(OR(G178="",K178=""),"",VLOOKUP(K178,IKBF종목!$B:$C,2,FALSE)&amp;G178)</f>
        <v/>
      </c>
    </row>
    <row r="179" spans="5:14" s="7" customFormat="1" ht="30" customHeight="1" thickBot="1">
      <c r="E179" s="7" t="str">
        <f t="shared" si="2"/>
        <v/>
      </c>
      <c r="F179" s="21">
        <v>171</v>
      </c>
      <c r="G179" s="36"/>
      <c r="H179" s="39"/>
      <c r="I179" s="36"/>
      <c r="J179" s="37"/>
      <c r="K179" s="22"/>
      <c r="L179" s="49">
        <f>IF(E179="",0,COUNTIF($E$9:$E378,$E179))</f>
        <v>0</v>
      </c>
      <c r="M179" s="50" t="str">
        <f>IFERROR(IF(OR($E179="",COUNTIF($E$9:$E179,$E179)&gt;1),"",INDEX($P$9:$P$16,$L179)),"")</f>
        <v/>
      </c>
      <c r="N179" s="54" t="str">
        <f>IF(OR(G179="",K179=""),"",VLOOKUP(K179,IKBF종목!$B:$C,2,FALSE)&amp;G179)</f>
        <v/>
      </c>
    </row>
    <row r="180" spans="5:14" s="7" customFormat="1" ht="30" customHeight="1" thickBot="1">
      <c r="E180" s="7" t="str">
        <f t="shared" si="2"/>
        <v/>
      </c>
      <c r="F180" s="21">
        <v>172</v>
      </c>
      <c r="G180" s="36"/>
      <c r="H180" s="39"/>
      <c r="I180" s="36"/>
      <c r="J180" s="37"/>
      <c r="K180" s="22"/>
      <c r="L180" s="49">
        <f>IF(E180="",0,COUNTIF($E$9:$E379,$E180))</f>
        <v>0</v>
      </c>
      <c r="M180" s="50" t="str">
        <f>IFERROR(IF(OR($E180="",COUNTIF($E$9:$E180,$E180)&gt;1),"",INDEX($P$9:$P$16,$L180)),"")</f>
        <v/>
      </c>
      <c r="N180" s="54" t="str">
        <f>IF(OR(G180="",K180=""),"",VLOOKUP(K180,IKBF종목!$B:$C,2,FALSE)&amp;G180)</f>
        <v/>
      </c>
    </row>
    <row r="181" spans="5:14" s="7" customFormat="1" ht="30" customHeight="1" thickBot="1">
      <c r="E181" s="7" t="str">
        <f t="shared" si="2"/>
        <v/>
      </c>
      <c r="F181" s="21">
        <v>173</v>
      </c>
      <c r="G181" s="36"/>
      <c r="H181" s="39"/>
      <c r="I181" s="36"/>
      <c r="J181" s="37"/>
      <c r="K181" s="22"/>
      <c r="L181" s="49">
        <f>IF(E181="",0,COUNTIF($E$9:$E380,$E181))</f>
        <v>0</v>
      </c>
      <c r="M181" s="50" t="str">
        <f>IFERROR(IF(OR($E181="",COUNTIF($E$9:$E181,$E181)&gt;1),"",INDEX($P$9:$P$16,$L181)),"")</f>
        <v/>
      </c>
      <c r="N181" s="54" t="str">
        <f>IF(OR(G181="",K181=""),"",VLOOKUP(K181,IKBF종목!$B:$C,2,FALSE)&amp;G181)</f>
        <v/>
      </c>
    </row>
    <row r="182" spans="5:14" s="7" customFormat="1" ht="30" customHeight="1" thickBot="1">
      <c r="E182" s="7" t="str">
        <f t="shared" si="2"/>
        <v/>
      </c>
      <c r="F182" s="21">
        <v>174</v>
      </c>
      <c r="G182" s="36"/>
      <c r="H182" s="39"/>
      <c r="I182" s="36"/>
      <c r="J182" s="37"/>
      <c r="K182" s="22"/>
      <c r="L182" s="49">
        <f>IF(E182="",0,COUNTIF($E$9:$E381,$E182))</f>
        <v>0</v>
      </c>
      <c r="M182" s="50" t="str">
        <f>IFERROR(IF(OR($E182="",COUNTIF($E$9:$E182,$E182)&gt;1),"",INDEX($P$9:$P$16,$L182)),"")</f>
        <v/>
      </c>
      <c r="N182" s="54" t="str">
        <f>IF(OR(G182="",K182=""),"",VLOOKUP(K182,IKBF종목!$B:$C,2,FALSE)&amp;G182)</f>
        <v/>
      </c>
    </row>
    <row r="183" spans="5:14" s="7" customFormat="1" ht="30" customHeight="1" thickBot="1">
      <c r="E183" s="7" t="str">
        <f t="shared" si="2"/>
        <v/>
      </c>
      <c r="F183" s="21">
        <v>175</v>
      </c>
      <c r="G183" s="36"/>
      <c r="H183" s="39"/>
      <c r="I183" s="36"/>
      <c r="J183" s="37"/>
      <c r="K183" s="22"/>
      <c r="L183" s="49">
        <f>IF(E183="",0,COUNTIF($E$9:$E382,$E183))</f>
        <v>0</v>
      </c>
      <c r="M183" s="50" t="str">
        <f>IFERROR(IF(OR($E183="",COUNTIF($E$9:$E183,$E183)&gt;1),"",INDEX($P$9:$P$16,$L183)),"")</f>
        <v/>
      </c>
      <c r="N183" s="54" t="str">
        <f>IF(OR(G183="",K183=""),"",VLOOKUP(K183,IKBF종목!$B:$C,2,FALSE)&amp;G183)</f>
        <v/>
      </c>
    </row>
    <row r="184" spans="5:14" s="7" customFormat="1" ht="30" customHeight="1" thickBot="1">
      <c r="E184" s="7" t="str">
        <f t="shared" si="2"/>
        <v/>
      </c>
      <c r="F184" s="21">
        <v>176</v>
      </c>
      <c r="G184" s="36"/>
      <c r="H184" s="39"/>
      <c r="I184" s="36"/>
      <c r="J184" s="37"/>
      <c r="K184" s="22"/>
      <c r="L184" s="49">
        <f>IF(E184="",0,COUNTIF($E$9:$E383,$E184))</f>
        <v>0</v>
      </c>
      <c r="M184" s="50" t="str">
        <f>IFERROR(IF(OR($E184="",COUNTIF($E$9:$E184,$E184)&gt;1),"",INDEX($P$9:$P$16,$L184)),"")</f>
        <v/>
      </c>
      <c r="N184" s="54" t="str">
        <f>IF(OR(G184="",K184=""),"",VLOOKUP(K184,IKBF종목!$B:$C,2,FALSE)&amp;G184)</f>
        <v/>
      </c>
    </row>
    <row r="185" spans="5:14" s="7" customFormat="1" ht="30" customHeight="1" thickBot="1">
      <c r="E185" s="7" t="str">
        <f t="shared" si="2"/>
        <v/>
      </c>
      <c r="F185" s="21">
        <v>177</v>
      </c>
      <c r="G185" s="36"/>
      <c r="H185" s="39"/>
      <c r="I185" s="36"/>
      <c r="J185" s="37"/>
      <c r="K185" s="22"/>
      <c r="L185" s="49">
        <f>IF(E185="",0,COUNTIF($E$9:$E384,$E185))</f>
        <v>0</v>
      </c>
      <c r="M185" s="50" t="str">
        <f>IFERROR(IF(OR($E185="",COUNTIF($E$9:$E185,$E185)&gt;1),"",INDEX($P$9:$P$16,$L185)),"")</f>
        <v/>
      </c>
      <c r="N185" s="54" t="str">
        <f>IF(OR(G185="",K185=""),"",VLOOKUP(K185,IKBF종목!$B:$C,2,FALSE)&amp;G185)</f>
        <v/>
      </c>
    </row>
    <row r="186" spans="5:14" s="7" customFormat="1" ht="30" customHeight="1" thickBot="1">
      <c r="E186" s="7" t="str">
        <f t="shared" si="2"/>
        <v/>
      </c>
      <c r="F186" s="21">
        <v>178</v>
      </c>
      <c r="G186" s="36"/>
      <c r="H186" s="39"/>
      <c r="I186" s="36"/>
      <c r="J186" s="37"/>
      <c r="K186" s="22"/>
      <c r="L186" s="49">
        <f>IF(E186="",0,COUNTIF($E$9:$E385,$E186))</f>
        <v>0</v>
      </c>
      <c r="M186" s="50" t="str">
        <f>IFERROR(IF(OR($E186="",COUNTIF($E$9:$E186,$E186)&gt;1),"",INDEX($P$9:$P$16,$L186)),"")</f>
        <v/>
      </c>
      <c r="N186" s="54" t="str">
        <f>IF(OR(G186="",K186=""),"",VLOOKUP(K186,IKBF종목!$B:$C,2,FALSE)&amp;G186)</f>
        <v/>
      </c>
    </row>
    <row r="187" spans="5:14" s="7" customFormat="1" ht="30" customHeight="1" thickBot="1">
      <c r="E187" s="7" t="str">
        <f t="shared" si="2"/>
        <v/>
      </c>
      <c r="F187" s="21">
        <v>179</v>
      </c>
      <c r="G187" s="36"/>
      <c r="H187" s="39"/>
      <c r="I187" s="36"/>
      <c r="J187" s="37"/>
      <c r="K187" s="22"/>
      <c r="L187" s="49">
        <f>IF(E187="",0,COUNTIF($E$9:$E386,$E187))</f>
        <v>0</v>
      </c>
      <c r="M187" s="50" t="str">
        <f>IFERROR(IF(OR($E187="",COUNTIF($E$9:$E187,$E187)&gt;1),"",INDEX($P$9:$P$16,$L187)),"")</f>
        <v/>
      </c>
      <c r="N187" s="54" t="str">
        <f>IF(OR(G187="",K187=""),"",VLOOKUP(K187,IKBF종목!$B:$C,2,FALSE)&amp;G187)</f>
        <v/>
      </c>
    </row>
    <row r="188" spans="5:14" s="7" customFormat="1" ht="30" customHeight="1" thickBot="1">
      <c r="E188" s="7" t="str">
        <f t="shared" si="2"/>
        <v/>
      </c>
      <c r="F188" s="21">
        <v>180</v>
      </c>
      <c r="G188" s="36"/>
      <c r="H188" s="39"/>
      <c r="I188" s="36"/>
      <c r="J188" s="37"/>
      <c r="K188" s="22"/>
      <c r="L188" s="49">
        <f>IF(E188="",0,COUNTIF($E$9:$E387,$E188))</f>
        <v>0</v>
      </c>
      <c r="M188" s="50" t="str">
        <f>IFERROR(IF(OR($E188="",COUNTIF($E$9:$E188,$E188)&gt;1),"",INDEX($P$9:$P$16,$L188)),"")</f>
        <v/>
      </c>
      <c r="N188" s="54" t="str">
        <f>IF(OR(G188="",K188=""),"",VLOOKUP(K188,IKBF종목!$B:$C,2,FALSE)&amp;G188)</f>
        <v/>
      </c>
    </row>
    <row r="189" spans="5:14" s="7" customFormat="1" ht="30" customHeight="1" thickBot="1">
      <c r="E189" s="7" t="str">
        <f t="shared" si="2"/>
        <v/>
      </c>
      <c r="F189" s="21">
        <v>181</v>
      </c>
      <c r="G189" s="36"/>
      <c r="H189" s="39"/>
      <c r="I189" s="36"/>
      <c r="J189" s="37"/>
      <c r="K189" s="22"/>
      <c r="L189" s="49">
        <f>IF(E189="",0,COUNTIF($E$9:$E388,$E189))</f>
        <v>0</v>
      </c>
      <c r="M189" s="50" t="str">
        <f>IFERROR(IF(OR($E189="",COUNTIF($E$9:$E189,$E189)&gt;1),"",INDEX($P$9:$P$16,$L189)),"")</f>
        <v/>
      </c>
      <c r="N189" s="54" t="str">
        <f>IF(OR(G189="",K189=""),"",VLOOKUP(K189,IKBF종목!$B:$C,2,FALSE)&amp;G189)</f>
        <v/>
      </c>
    </row>
    <row r="190" spans="5:14" s="7" customFormat="1" ht="30" customHeight="1" thickBot="1">
      <c r="E190" s="7" t="str">
        <f t="shared" si="2"/>
        <v/>
      </c>
      <c r="F190" s="21">
        <v>182</v>
      </c>
      <c r="G190" s="36"/>
      <c r="H190" s="39"/>
      <c r="I190" s="36"/>
      <c r="J190" s="37"/>
      <c r="K190" s="22"/>
      <c r="L190" s="49">
        <f>IF(E190="",0,COUNTIF($E$9:$E389,$E190))</f>
        <v>0</v>
      </c>
      <c r="M190" s="50" t="str">
        <f>IFERROR(IF(OR($E190="",COUNTIF($E$9:$E190,$E190)&gt;1),"",INDEX($P$9:$P$16,$L190)),"")</f>
        <v/>
      </c>
      <c r="N190" s="54" t="str">
        <f>IF(OR(G190="",K190=""),"",VLOOKUP(K190,IKBF종목!$B:$C,2,FALSE)&amp;G190)</f>
        <v/>
      </c>
    </row>
    <row r="191" spans="5:14" s="7" customFormat="1" ht="30" customHeight="1" thickBot="1">
      <c r="E191" s="7" t="str">
        <f t="shared" si="2"/>
        <v/>
      </c>
      <c r="F191" s="21">
        <v>183</v>
      </c>
      <c r="G191" s="36"/>
      <c r="H191" s="39"/>
      <c r="I191" s="36"/>
      <c r="J191" s="37"/>
      <c r="K191" s="22"/>
      <c r="L191" s="49">
        <f>IF(E191="",0,COUNTIF($E$9:$E390,$E191))</f>
        <v>0</v>
      </c>
      <c r="M191" s="50" t="str">
        <f>IFERROR(IF(OR($E191="",COUNTIF($E$9:$E191,$E191)&gt;1),"",INDEX($P$9:$P$16,$L191)),"")</f>
        <v/>
      </c>
      <c r="N191" s="54" t="str">
        <f>IF(OR(G191="",K191=""),"",VLOOKUP(K191,IKBF종목!$B:$C,2,FALSE)&amp;G191)</f>
        <v/>
      </c>
    </row>
    <row r="192" spans="5:14" s="7" customFormat="1" ht="30" customHeight="1" thickBot="1">
      <c r="E192" s="7" t="str">
        <f t="shared" si="2"/>
        <v/>
      </c>
      <c r="F192" s="21">
        <v>184</v>
      </c>
      <c r="G192" s="41"/>
      <c r="H192" s="39"/>
      <c r="I192" s="36"/>
      <c r="J192" s="37"/>
      <c r="K192" s="22"/>
      <c r="L192" s="49">
        <f>IF(E192="",0,COUNTIF($E$9:$E391,$E192))</f>
        <v>0</v>
      </c>
      <c r="M192" s="50" t="str">
        <f>IFERROR(IF(OR($E192="",COUNTIF($E$9:$E192,$E192)&gt;1),"",INDEX($P$9:$P$16,$L192)),"")</f>
        <v/>
      </c>
      <c r="N192" s="54" t="str">
        <f>IF(OR(G192="",K192=""),"",VLOOKUP(K192,IKBF종목!$B:$C,2,FALSE)&amp;G192)</f>
        <v/>
      </c>
    </row>
    <row r="193" spans="1:16" s="7" customFormat="1" ht="30" customHeight="1" thickBot="1">
      <c r="E193" s="7" t="str">
        <f t="shared" si="2"/>
        <v/>
      </c>
      <c r="F193" s="21">
        <v>185</v>
      </c>
      <c r="G193" s="36"/>
      <c r="H193" s="39"/>
      <c r="I193" s="36"/>
      <c r="J193" s="37"/>
      <c r="K193" s="22"/>
      <c r="L193" s="49">
        <f>IF(E193="",0,COUNTIF($E$9:$E392,$E193))</f>
        <v>0</v>
      </c>
      <c r="M193" s="50" t="str">
        <f>IFERROR(IF(OR($E193="",COUNTIF($E$9:$E193,$E193)&gt;1),"",INDEX($P$9:$P$16,$L193)),"")</f>
        <v/>
      </c>
      <c r="N193" s="54" t="str">
        <f>IF(OR(G193="",K193=""),"",VLOOKUP(K193,IKBF종목!$B:$C,2,FALSE)&amp;G193)</f>
        <v/>
      </c>
    </row>
    <row r="194" spans="1:16" s="7" customFormat="1" ht="30" customHeight="1" thickBot="1">
      <c r="E194" s="7" t="str">
        <f t="shared" si="2"/>
        <v/>
      </c>
      <c r="F194" s="21">
        <v>186</v>
      </c>
      <c r="G194" s="36"/>
      <c r="H194" s="39"/>
      <c r="I194" s="36"/>
      <c r="J194" s="37"/>
      <c r="K194" s="22"/>
      <c r="L194" s="49">
        <f>IF(E194="",0,COUNTIF($E$9:$E393,$E194))</f>
        <v>0</v>
      </c>
      <c r="M194" s="50" t="str">
        <f>IFERROR(IF(OR($E194="",COUNTIF($E$9:$E194,$E194)&gt;1),"",INDEX($P$9:$P$16,$L194)),"")</f>
        <v/>
      </c>
      <c r="N194" s="54" t="str">
        <f>IF(OR(G194="",K194=""),"",VLOOKUP(K194,IKBF종목!$B:$C,2,FALSE)&amp;G194)</f>
        <v/>
      </c>
    </row>
    <row r="195" spans="1:16" s="7" customFormat="1" ht="30" customHeight="1" thickBot="1">
      <c r="E195" s="7" t="str">
        <f t="shared" si="2"/>
        <v/>
      </c>
      <c r="F195" s="21">
        <v>187</v>
      </c>
      <c r="G195" s="36"/>
      <c r="H195" s="39"/>
      <c r="I195" s="36"/>
      <c r="J195" s="37"/>
      <c r="K195" s="22"/>
      <c r="L195" s="49">
        <f>IF(E195="",0,COUNTIF($E$9:$E394,$E195))</f>
        <v>0</v>
      </c>
      <c r="M195" s="50" t="str">
        <f>IFERROR(IF(OR($E195="",COUNTIF($E$9:$E195,$E195)&gt;1),"",INDEX($P$9:$P$16,$L195)),"")</f>
        <v/>
      </c>
      <c r="N195" s="54" t="str">
        <f>IF(OR(G195="",K195=""),"",VLOOKUP(K195,IKBF종목!$B:$C,2,FALSE)&amp;G195)</f>
        <v/>
      </c>
    </row>
    <row r="196" spans="1:16" s="7" customFormat="1" ht="30" customHeight="1" thickBot="1">
      <c r="E196" s="7" t="str">
        <f t="shared" si="2"/>
        <v/>
      </c>
      <c r="F196" s="21">
        <v>188</v>
      </c>
      <c r="G196" s="36"/>
      <c r="H196" s="39"/>
      <c r="I196" s="36"/>
      <c r="J196" s="37"/>
      <c r="K196" s="22"/>
      <c r="L196" s="49">
        <f>IF(E196="",0,COUNTIF($E$9:$E395,$E196))</f>
        <v>0</v>
      </c>
      <c r="M196" s="50" t="str">
        <f>IFERROR(IF(OR($E196="",COUNTIF($E$9:$E196,$E196)&gt;1),"",INDEX($P$9:$P$16,$L196)),"")</f>
        <v/>
      </c>
      <c r="N196" s="54" t="str">
        <f>IF(OR(G196="",K196=""),"",VLOOKUP(K196,IKBF종목!$B:$C,2,FALSE)&amp;G196)</f>
        <v/>
      </c>
      <c r="O196"/>
      <c r="P196"/>
    </row>
    <row r="197" spans="1:16" s="7" customFormat="1" ht="30" customHeight="1" thickBot="1">
      <c r="A197"/>
      <c r="B197"/>
      <c r="E197" s="7" t="str">
        <f t="shared" si="2"/>
        <v/>
      </c>
      <c r="F197" s="21">
        <v>189</v>
      </c>
      <c r="G197" s="36"/>
      <c r="H197" s="39"/>
      <c r="I197" s="36"/>
      <c r="J197" s="37"/>
      <c r="K197" s="22"/>
      <c r="L197" s="49">
        <f>IF(E197="",0,COUNTIF($E$9:$E396,$E197))</f>
        <v>0</v>
      </c>
      <c r="M197" s="50" t="str">
        <f>IFERROR(IF(OR($E197="",COUNTIF($E$9:$E197,$E197)&gt;1),"",INDEX($P$9:$P$16,$L197)),"")</f>
        <v/>
      </c>
      <c r="N197" s="54" t="str">
        <f>IF(OR(G197="",K197=""),"",VLOOKUP(K197,IKBF종목!$B:$C,2,FALSE)&amp;G197)</f>
        <v/>
      </c>
      <c r="O197"/>
      <c r="P197"/>
    </row>
    <row r="198" spans="1:16" s="7" customFormat="1" ht="30" customHeight="1" thickBot="1">
      <c r="A198"/>
      <c r="B198"/>
      <c r="E198" s="7" t="str">
        <f t="shared" si="2"/>
        <v/>
      </c>
      <c r="F198" s="21">
        <v>190</v>
      </c>
      <c r="G198" s="36"/>
      <c r="H198" s="39"/>
      <c r="I198" s="36"/>
      <c r="J198" s="37"/>
      <c r="K198" s="22"/>
      <c r="L198" s="49">
        <f>IF(E198="",0,COUNTIF($E$9:$E397,$E198))</f>
        <v>0</v>
      </c>
      <c r="M198" s="50" t="str">
        <f>IFERROR(IF(OR($E198="",COUNTIF($E$9:$E198,$E198)&gt;1),"",INDEX($P$9:$P$16,$L198)),"")</f>
        <v/>
      </c>
      <c r="N198" s="54" t="str">
        <f>IF(OR(G198="",K198=""),"",VLOOKUP(K198,IKBF종목!$B:$C,2,FALSE)&amp;G198)</f>
        <v/>
      </c>
      <c r="O198"/>
      <c r="P198"/>
    </row>
    <row r="199" spans="1:16" ht="30" customHeight="1" thickBot="1">
      <c r="C199" s="7"/>
      <c r="D199" s="7"/>
      <c r="E199" s="7" t="str">
        <f t="shared" si="2"/>
        <v/>
      </c>
      <c r="F199" s="21">
        <v>191</v>
      </c>
      <c r="G199" s="41"/>
      <c r="H199" s="39"/>
      <c r="I199" s="41"/>
      <c r="J199" s="37"/>
      <c r="K199" s="42"/>
      <c r="L199" s="49">
        <f>IF(E199="",0,COUNTIF($E$9:$E398,$E199))</f>
        <v>0</v>
      </c>
      <c r="M199" s="50" t="str">
        <f>IFERROR(IF(OR($E199="",COUNTIF($E$9:$E199,$E199)&gt;1),"",INDEX($P$9:$P$16,$L199)),"")</f>
        <v/>
      </c>
      <c r="N199" s="54" t="str">
        <f>IF(OR(G199="",K199=""),"",VLOOKUP(K199,IKBF종목!$B:$C,2,FALSE)&amp;G199)</f>
        <v/>
      </c>
    </row>
    <row r="200" spans="1:16" ht="30" customHeight="1" thickBot="1">
      <c r="C200" s="7"/>
      <c r="D200" s="7"/>
      <c r="E200" s="7" t="str">
        <f t="shared" si="2"/>
        <v/>
      </c>
      <c r="F200" s="21">
        <v>192</v>
      </c>
      <c r="G200" s="41"/>
      <c r="H200" s="39"/>
      <c r="I200" s="41"/>
      <c r="J200" s="37"/>
      <c r="K200" s="42"/>
      <c r="L200" s="49">
        <f>IF(E200="",0,COUNTIF($E$9:$E399,$E200))</f>
        <v>0</v>
      </c>
      <c r="M200" s="50" t="str">
        <f>IFERROR(IF(OR($E200="",COUNTIF($E$9:$E200,$E200)&gt;1),"",INDEX($P$9:$P$16,$L200)),"")</f>
        <v/>
      </c>
      <c r="N200" s="54" t="str">
        <f>IF(OR(G200="",K200=""),"",VLOOKUP(K200,IKBF종목!$B:$C,2,FALSE)&amp;G200)</f>
        <v/>
      </c>
    </row>
    <row r="201" spans="1:16" ht="30" customHeight="1" thickBot="1">
      <c r="C201" s="7"/>
      <c r="D201" s="7"/>
      <c r="E201" s="7" t="str">
        <f t="shared" si="2"/>
        <v/>
      </c>
      <c r="F201" s="21">
        <v>193</v>
      </c>
      <c r="G201" s="41"/>
      <c r="H201" s="39"/>
      <c r="I201" s="41"/>
      <c r="J201" s="37"/>
      <c r="K201" s="42"/>
      <c r="L201" s="49">
        <f>IF(E201="",0,COUNTIF($E$9:$E400,$E201))</f>
        <v>0</v>
      </c>
      <c r="M201" s="50" t="str">
        <f>IFERROR(IF(OR($E201="",COUNTIF($E$9:$E201,$E201)&gt;1),"",INDEX($P$9:$P$16,$L201)),"")</f>
        <v/>
      </c>
      <c r="N201" s="54" t="str">
        <f>IF(OR(G201="",K201=""),"",VLOOKUP(K201,IKBF종목!$B:$C,2,FALSE)&amp;G201)</f>
        <v/>
      </c>
    </row>
    <row r="202" spans="1:16" ht="30" customHeight="1" thickBot="1">
      <c r="C202" s="7"/>
      <c r="D202" s="7"/>
      <c r="E202" s="7" t="str">
        <f t="shared" ref="E202:E208" si="3">G202&amp;H202&amp;I202</f>
        <v/>
      </c>
      <c r="F202" s="21">
        <v>194</v>
      </c>
      <c r="G202" s="41"/>
      <c r="H202" s="39"/>
      <c r="I202" s="41"/>
      <c r="J202" s="37"/>
      <c r="K202" s="42"/>
      <c r="L202" s="49">
        <f>IF(E202="",0,COUNTIF($E$9:$E401,$E202))</f>
        <v>0</v>
      </c>
      <c r="M202" s="50" t="str">
        <f>IFERROR(IF(OR($E202="",COUNTIF($E$9:$E202,$E202)&gt;1),"",INDEX($P$9:$P$16,$L202)),"")</f>
        <v/>
      </c>
      <c r="N202" s="54" t="str">
        <f>IF(OR(G202="",K202=""),"",VLOOKUP(K202,IKBF종목!$B:$C,2,FALSE)&amp;G202)</f>
        <v/>
      </c>
    </row>
    <row r="203" spans="1:16" ht="30" customHeight="1" thickBot="1">
      <c r="E203" s="7" t="str">
        <f t="shared" si="3"/>
        <v/>
      </c>
      <c r="F203" s="21">
        <v>195</v>
      </c>
      <c r="G203" s="41"/>
      <c r="H203" s="39"/>
      <c r="I203" s="41"/>
      <c r="J203" s="37"/>
      <c r="K203" s="42"/>
      <c r="L203" s="49">
        <f>IF(E203="",0,COUNTIF($E$9:$E402,$E203))</f>
        <v>0</v>
      </c>
      <c r="M203" s="50" t="str">
        <f>IFERROR(IF(OR($E203="",COUNTIF($E$9:$E203,$E203)&gt;1),"",INDEX($P$9:$P$16,$L203)),"")</f>
        <v/>
      </c>
      <c r="N203" s="54" t="str">
        <f>IF(OR(G203="",K203=""),"",VLOOKUP(K203,IKBF종목!$B:$C,2,FALSE)&amp;G203)</f>
        <v/>
      </c>
    </row>
    <row r="204" spans="1:16" ht="30" customHeight="1" thickBot="1">
      <c r="E204" s="7" t="str">
        <f t="shared" si="3"/>
        <v/>
      </c>
      <c r="F204" s="21">
        <v>196</v>
      </c>
      <c r="G204" s="41"/>
      <c r="H204" s="39"/>
      <c r="I204" s="41"/>
      <c r="J204" s="37"/>
      <c r="K204" s="42"/>
      <c r="L204" s="49">
        <f>IF(E204="",0,COUNTIF($E$9:$E403,$E204))</f>
        <v>0</v>
      </c>
      <c r="M204" s="50" t="str">
        <f>IFERROR(IF(OR($E204="",COUNTIF($E$9:$E204,$E204)&gt;1),"",INDEX($P$9:$P$16,$L204)),"")</f>
        <v/>
      </c>
      <c r="N204" s="54" t="str">
        <f>IF(OR(G204="",K204=""),"",VLOOKUP(K204,IKBF종목!$B:$C,2,FALSE)&amp;G204)</f>
        <v/>
      </c>
    </row>
    <row r="205" spans="1:16" ht="30" customHeight="1" thickBot="1">
      <c r="E205" s="7" t="str">
        <f t="shared" si="3"/>
        <v/>
      </c>
      <c r="F205" s="21">
        <v>197</v>
      </c>
      <c r="G205" s="41"/>
      <c r="H205" s="39"/>
      <c r="I205" s="41"/>
      <c r="J205" s="37"/>
      <c r="K205" s="42"/>
      <c r="L205" s="49">
        <f>IF(E205="",0,COUNTIF($E$9:$E404,$E205))</f>
        <v>0</v>
      </c>
      <c r="M205" s="50" t="str">
        <f>IFERROR(IF(OR($E205="",COUNTIF($E$9:$E205,$E205)&gt;1),"",INDEX($P$9:$P$16,$L205)),"")</f>
        <v/>
      </c>
      <c r="N205" s="54" t="str">
        <f>IF(OR(G205="",K205=""),"",VLOOKUP(K205,IKBF종목!$B:$C,2,FALSE)&amp;G205)</f>
        <v/>
      </c>
    </row>
    <row r="206" spans="1:16" ht="30" customHeight="1" thickBot="1">
      <c r="E206" s="7" t="str">
        <f t="shared" si="3"/>
        <v/>
      </c>
      <c r="F206" s="21">
        <v>198</v>
      </c>
      <c r="G206" s="41"/>
      <c r="H206" s="39"/>
      <c r="I206" s="41"/>
      <c r="J206" s="37"/>
      <c r="K206" s="42"/>
      <c r="L206" s="49">
        <f>IF(E206="",0,COUNTIF($E$9:$E405,$E206))</f>
        <v>0</v>
      </c>
      <c r="M206" s="50" t="str">
        <f>IFERROR(IF(OR($E206="",COUNTIF($E$9:$E206,$E206)&gt;1),"",INDEX($P$9:$P$16,$L206)),"")</f>
        <v/>
      </c>
      <c r="N206" s="54" t="str">
        <f>IF(OR(G206="",K206=""),"",VLOOKUP(K206,IKBF종목!$B:$C,2,FALSE)&amp;G206)</f>
        <v/>
      </c>
    </row>
    <row r="207" spans="1:16" ht="30" customHeight="1" thickBot="1">
      <c r="E207" s="7" t="str">
        <f t="shared" si="3"/>
        <v/>
      </c>
      <c r="F207" s="21">
        <v>199</v>
      </c>
      <c r="G207" s="41"/>
      <c r="H207" s="39"/>
      <c r="I207" s="41"/>
      <c r="J207" s="37"/>
      <c r="K207" s="42"/>
      <c r="L207" s="49">
        <f>IF(E207="",0,COUNTIF($E$9:$E406,$E207))</f>
        <v>0</v>
      </c>
      <c r="M207" s="50" t="str">
        <f>IFERROR(IF(OR($E207="",COUNTIF($E$9:$E207,$E207)&gt;1),"",INDEX($P$9:$P$16,$L207)),"")</f>
        <v/>
      </c>
      <c r="N207" s="54" t="str">
        <f>IF(OR(G207="",K207=""),"",VLOOKUP(K207,IKBF종목!$B:$C,2,FALSE)&amp;G207)</f>
        <v/>
      </c>
    </row>
    <row r="208" spans="1:16" ht="30.65" customHeight="1" thickBot="1">
      <c r="E208" s="7" t="str">
        <f t="shared" si="3"/>
        <v/>
      </c>
      <c r="F208" s="21">
        <v>200</v>
      </c>
      <c r="G208" s="41"/>
      <c r="H208" s="39"/>
      <c r="I208" s="41"/>
      <c r="J208" s="37"/>
      <c r="K208" s="42"/>
      <c r="L208" s="49">
        <f>IF(E208="",0,COUNTIF($E$9:$E407,$E208))</f>
        <v>0</v>
      </c>
      <c r="M208" s="50" t="str">
        <f>IFERROR(IF(OR($E208="",COUNTIF($E$9:$E208,$E208)&gt;1),"",INDEX($P$9:$P$16,$L208)),"")</f>
        <v/>
      </c>
      <c r="N208" s="54" t="str">
        <f>IF(OR(G208="",K208=""),"",VLOOKUP(K208,IKBF종목!$B:$C,2,FALSE)&amp;G208)</f>
        <v/>
      </c>
    </row>
  </sheetData>
  <sheetProtection sheet="1" selectLockedCells="1"/>
  <mergeCells count="25">
    <mergeCell ref="N1:R1"/>
    <mergeCell ref="N2:R5"/>
    <mergeCell ref="J7:J8"/>
    <mergeCell ref="K7:K8"/>
    <mergeCell ref="I7:I8"/>
    <mergeCell ref="O7:O8"/>
    <mergeCell ref="P7:P8"/>
    <mergeCell ref="N7:N8"/>
    <mergeCell ref="H2:J2"/>
    <mergeCell ref="L7:M8"/>
    <mergeCell ref="H6:J6"/>
    <mergeCell ref="F1:M1"/>
    <mergeCell ref="F7:F8"/>
    <mergeCell ref="G7:G8"/>
    <mergeCell ref="H7:H8"/>
    <mergeCell ref="F6:G6"/>
    <mergeCell ref="L3:M3"/>
    <mergeCell ref="L4:M4"/>
    <mergeCell ref="H5:J5"/>
    <mergeCell ref="L5:M5"/>
    <mergeCell ref="F2:G2"/>
    <mergeCell ref="F3:G3"/>
    <mergeCell ref="F4:G4"/>
    <mergeCell ref="F5:G5"/>
    <mergeCell ref="L2:M2"/>
  </mergeCells>
  <phoneticPr fontId="2" type="noConversion"/>
  <conditionalFormatting sqref="G9:I208 L9:M208">
    <cfRule type="expression" dxfId="5" priority="1">
      <formula>$L9&gt;4</formula>
    </cfRule>
    <cfRule type="expression" dxfId="4" priority="2">
      <formula>$L9&gt;3</formula>
    </cfRule>
    <cfRule type="expression" dxfId="3" priority="3">
      <formula>$L9&gt;2</formula>
    </cfRule>
    <cfRule type="expression" dxfId="2" priority="4">
      <formula>$L9&gt;1</formula>
    </cfRule>
  </conditionalFormatting>
  <conditionalFormatting sqref="G193:I198 H192:I192 G33:I191 I32 G32 G16:I31 G15 I15 G14:I14">
    <cfRule type="duplicateValues" dxfId="1" priority="8"/>
  </conditionalFormatting>
  <dataValidations count="2">
    <dataValidation type="list" allowBlank="1" showInputMessage="1" showErrorMessage="1" sqref="K9:K198" xr:uid="{DA520377-B83A-47D9-858A-351DCC0ABE0C}">
      <formula1>INDIRECT(J9)</formula1>
    </dataValidation>
    <dataValidation type="list" allowBlank="1" showInputMessage="1" showErrorMessage="1" sqref="J9:J208" xr:uid="{9237D6A7-EBA0-438E-8278-61A965FB42E9}">
      <formula1>$A$1:$D$1</formula1>
    </dataValidation>
  </dataValidation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FB93-C5C6-4B84-9F4F-1AC7CDDE758F}">
  <sheetPr>
    <pageSetUpPr fitToPage="1"/>
  </sheetPr>
  <dimension ref="A1:K47"/>
  <sheetViews>
    <sheetView view="pageBreakPreview" topLeftCell="A9" zoomScaleNormal="85" zoomScaleSheetLayoutView="100" workbookViewId="0">
      <selection activeCell="B25" sqref="B25"/>
    </sheetView>
  </sheetViews>
  <sheetFormatPr defaultRowHeight="20"/>
  <cols>
    <col min="1" max="1" width="22.58203125" style="11" customWidth="1"/>
    <col min="2" max="2" width="29.75" style="12" customWidth="1"/>
    <col min="3" max="4" width="9.58203125" style="12" customWidth="1"/>
    <col min="5" max="5" width="45" customWidth="1"/>
    <col min="6" max="6" width="43.33203125" customWidth="1"/>
  </cols>
  <sheetData>
    <row r="1" spans="1:11" ht="25" customHeight="1">
      <c r="A1" s="99" t="s">
        <v>53</v>
      </c>
      <c r="B1" s="19" t="s">
        <v>34</v>
      </c>
      <c r="C1" s="19" t="s">
        <v>57</v>
      </c>
      <c r="D1" s="19" t="s">
        <v>88</v>
      </c>
      <c r="E1" s="19" t="s">
        <v>35</v>
      </c>
      <c r="F1" s="19" t="s">
        <v>36</v>
      </c>
      <c r="G1" s="90"/>
      <c r="H1" s="90"/>
      <c r="I1" s="90"/>
      <c r="J1" s="90"/>
      <c r="K1" s="90"/>
    </row>
    <row r="2" spans="1:11" ht="25" customHeight="1">
      <c r="A2" s="100"/>
      <c r="B2" s="23" t="s">
        <v>146</v>
      </c>
      <c r="C2" s="27" t="s">
        <v>61</v>
      </c>
      <c r="D2" s="27">
        <v>3</v>
      </c>
      <c r="E2" s="24" t="s">
        <v>24</v>
      </c>
      <c r="F2" s="95" t="s">
        <v>25</v>
      </c>
    </row>
    <row r="3" spans="1:11" ht="24.65" customHeight="1">
      <c r="A3" s="15"/>
      <c r="B3" s="23" t="s">
        <v>109</v>
      </c>
      <c r="C3" s="27" t="s">
        <v>168</v>
      </c>
      <c r="D3" s="27">
        <v>3</v>
      </c>
      <c r="E3" s="25" t="s">
        <v>170</v>
      </c>
      <c r="F3" s="96"/>
    </row>
    <row r="4" spans="1:11" ht="24.65" customHeight="1">
      <c r="A4" s="15"/>
      <c r="B4" s="23" t="s">
        <v>110</v>
      </c>
      <c r="C4" s="27" t="s">
        <v>63</v>
      </c>
      <c r="D4" s="27">
        <v>3</v>
      </c>
      <c r="E4" s="24" t="s">
        <v>171</v>
      </c>
      <c r="F4" s="96"/>
    </row>
    <row r="5" spans="1:11" ht="24.65" customHeight="1">
      <c r="A5" s="15"/>
      <c r="B5" s="23" t="s">
        <v>108</v>
      </c>
      <c r="C5" s="27" t="s">
        <v>64</v>
      </c>
      <c r="D5" s="27">
        <v>3</v>
      </c>
      <c r="E5" s="25" t="s">
        <v>169</v>
      </c>
      <c r="F5" s="96"/>
    </row>
    <row r="6" spans="1:11" ht="34.5" customHeight="1">
      <c r="A6" s="15"/>
      <c r="B6" s="23" t="s">
        <v>111</v>
      </c>
      <c r="C6" s="27" t="s">
        <v>113</v>
      </c>
      <c r="D6" s="27">
        <v>3</v>
      </c>
      <c r="E6" s="24" t="s">
        <v>172</v>
      </c>
      <c r="F6" s="96"/>
    </row>
    <row r="7" spans="1:11" ht="37.5" customHeight="1">
      <c r="A7" s="15"/>
      <c r="B7" s="23" t="s">
        <v>112</v>
      </c>
      <c r="C7" s="27" t="s">
        <v>114</v>
      </c>
      <c r="D7" s="27">
        <v>3</v>
      </c>
      <c r="E7" s="24" t="s">
        <v>173</v>
      </c>
      <c r="F7" s="96"/>
    </row>
    <row r="8" spans="1:11" ht="24.65" customHeight="1">
      <c r="A8" s="15"/>
      <c r="B8" s="23" t="s">
        <v>147</v>
      </c>
      <c r="C8" s="27" t="s">
        <v>62</v>
      </c>
      <c r="D8" s="27">
        <v>3</v>
      </c>
      <c r="E8" s="24" t="s">
        <v>26</v>
      </c>
      <c r="F8" s="96"/>
    </row>
    <row r="9" spans="1:11" ht="37" customHeight="1">
      <c r="A9" s="16"/>
      <c r="B9" s="23" t="s">
        <v>148</v>
      </c>
      <c r="C9" s="27" t="s">
        <v>58</v>
      </c>
      <c r="D9" s="27">
        <v>3</v>
      </c>
      <c r="E9" s="24" t="s">
        <v>174</v>
      </c>
      <c r="F9" s="96"/>
    </row>
    <row r="10" spans="1:11" ht="24.65" customHeight="1">
      <c r="A10" s="16"/>
      <c r="B10" s="23" t="s">
        <v>149</v>
      </c>
      <c r="C10" s="27" t="s">
        <v>66</v>
      </c>
      <c r="D10" s="27">
        <v>3</v>
      </c>
      <c r="E10" s="24" t="s">
        <v>27</v>
      </c>
      <c r="F10" s="96"/>
    </row>
    <row r="11" spans="1:11" ht="24.65" customHeight="1">
      <c r="A11" s="16"/>
      <c r="B11" s="23" t="s">
        <v>150</v>
      </c>
      <c r="C11" s="27" t="s">
        <v>67</v>
      </c>
      <c r="D11" s="27">
        <v>3</v>
      </c>
      <c r="E11" s="25" t="s">
        <v>28</v>
      </c>
      <c r="F11" s="96"/>
    </row>
    <row r="12" spans="1:11" ht="24.65" customHeight="1">
      <c r="A12" s="16"/>
      <c r="B12" s="23" t="s">
        <v>151</v>
      </c>
      <c r="C12" s="27" t="s">
        <v>65</v>
      </c>
      <c r="D12" s="27">
        <v>3</v>
      </c>
      <c r="E12" s="24" t="s">
        <v>30</v>
      </c>
      <c r="F12" s="96"/>
    </row>
    <row r="13" spans="1:11" ht="24.65" customHeight="1">
      <c r="A13" s="16"/>
      <c r="B13" s="23" t="s">
        <v>152</v>
      </c>
      <c r="C13" s="27" t="s">
        <v>59</v>
      </c>
      <c r="D13" s="27">
        <v>3</v>
      </c>
      <c r="E13" s="24" t="s">
        <v>32</v>
      </c>
      <c r="F13" s="96"/>
      <c r="H13" s="14"/>
    </row>
    <row r="14" spans="1:11" ht="24.65" customHeight="1">
      <c r="A14" s="16"/>
      <c r="B14" s="23" t="s">
        <v>115</v>
      </c>
      <c r="C14" s="27" t="s">
        <v>116</v>
      </c>
      <c r="D14" s="27">
        <v>3</v>
      </c>
      <c r="E14" s="26" t="s">
        <v>175</v>
      </c>
      <c r="F14" s="97"/>
    </row>
    <row r="15" spans="1:11" ht="24.65" customHeight="1">
      <c r="A15" s="16"/>
      <c r="B15" s="17" t="s">
        <v>176</v>
      </c>
      <c r="C15" s="28" t="s">
        <v>70</v>
      </c>
      <c r="D15" s="31">
        <v>2</v>
      </c>
      <c r="E15" s="101" t="s">
        <v>103</v>
      </c>
      <c r="F15" s="30" t="s">
        <v>180</v>
      </c>
    </row>
    <row r="16" spans="1:11" ht="35" customHeight="1">
      <c r="A16" s="15"/>
      <c r="B16" s="17" t="s">
        <v>177</v>
      </c>
      <c r="C16" s="28" t="s">
        <v>71</v>
      </c>
      <c r="D16" s="31">
        <v>2</v>
      </c>
      <c r="E16" s="104"/>
      <c r="F16" s="30" t="s">
        <v>181</v>
      </c>
    </row>
    <row r="17" spans="1:6" ht="36.5" customHeight="1">
      <c r="A17" s="15"/>
      <c r="B17" s="17" t="s">
        <v>178</v>
      </c>
      <c r="C17" s="28" t="s">
        <v>72</v>
      </c>
      <c r="D17" s="31">
        <v>2</v>
      </c>
      <c r="E17" s="104"/>
      <c r="F17" s="30" t="s">
        <v>182</v>
      </c>
    </row>
    <row r="18" spans="1:6" ht="24.65" customHeight="1">
      <c r="A18" s="18"/>
      <c r="B18" s="17" t="s">
        <v>179</v>
      </c>
      <c r="C18" s="28" t="s">
        <v>73</v>
      </c>
      <c r="D18" s="31">
        <v>2</v>
      </c>
      <c r="E18" s="105"/>
      <c r="F18" s="30" t="s">
        <v>183</v>
      </c>
    </row>
    <row r="19" spans="1:6" ht="24.65" customHeight="1">
      <c r="A19" s="99" t="s">
        <v>33</v>
      </c>
      <c r="B19" s="19" t="s">
        <v>34</v>
      </c>
      <c r="C19" s="19"/>
      <c r="D19" s="19"/>
      <c r="E19" s="19" t="s">
        <v>35</v>
      </c>
      <c r="F19" s="19" t="s">
        <v>36</v>
      </c>
    </row>
    <row r="20" spans="1:6" ht="24.65" customHeight="1">
      <c r="A20" s="100"/>
      <c r="B20" s="20" t="s">
        <v>118</v>
      </c>
      <c r="C20" s="27" t="s">
        <v>153</v>
      </c>
      <c r="D20" s="27">
        <v>4</v>
      </c>
      <c r="E20" s="67" t="s">
        <v>184</v>
      </c>
      <c r="F20" s="93" t="s">
        <v>25</v>
      </c>
    </row>
    <row r="21" spans="1:6" ht="24.65" customHeight="1">
      <c r="B21" s="20" t="s">
        <v>119</v>
      </c>
      <c r="C21" s="27" t="s">
        <v>154</v>
      </c>
      <c r="D21" s="27">
        <v>4</v>
      </c>
      <c r="E21" s="67" t="s">
        <v>185</v>
      </c>
      <c r="F21" s="94"/>
    </row>
    <row r="22" spans="1:6" ht="24.65" customHeight="1">
      <c r="B22" s="20" t="s">
        <v>121</v>
      </c>
      <c r="C22" s="27" t="s">
        <v>155</v>
      </c>
      <c r="D22" s="27">
        <v>4</v>
      </c>
      <c r="E22" s="67" t="s">
        <v>190</v>
      </c>
      <c r="F22" s="94"/>
    </row>
    <row r="23" spans="1:6" ht="24.65" customHeight="1">
      <c r="B23" s="20" t="s">
        <v>130</v>
      </c>
      <c r="C23" s="27" t="s">
        <v>156</v>
      </c>
      <c r="D23" s="27">
        <v>4</v>
      </c>
      <c r="E23" s="67" t="s">
        <v>186</v>
      </c>
      <c r="F23" s="94"/>
    </row>
    <row r="24" spans="1:6" ht="24.65" customHeight="1">
      <c r="B24" s="20" t="s">
        <v>122</v>
      </c>
      <c r="C24" s="27" t="s">
        <v>157</v>
      </c>
      <c r="D24" s="27">
        <v>4</v>
      </c>
      <c r="E24" s="67" t="s">
        <v>104</v>
      </c>
      <c r="F24" s="94"/>
    </row>
    <row r="25" spans="1:6" ht="24.65" customHeight="1">
      <c r="B25" s="20" t="s">
        <v>38</v>
      </c>
      <c r="C25" s="27" t="s">
        <v>158</v>
      </c>
      <c r="D25" s="27">
        <v>4</v>
      </c>
      <c r="E25" s="67" t="s">
        <v>39</v>
      </c>
      <c r="F25" s="94"/>
    </row>
    <row r="26" spans="1:6" ht="24.65" customHeight="1">
      <c r="B26" s="20" t="s">
        <v>124</v>
      </c>
      <c r="C26" s="27" t="s">
        <v>68</v>
      </c>
      <c r="D26" s="27">
        <v>4</v>
      </c>
      <c r="E26" s="67" t="s">
        <v>191</v>
      </c>
      <c r="F26" s="94"/>
    </row>
    <row r="27" spans="1:6" ht="24.65" customHeight="1">
      <c r="B27" s="20" t="s">
        <v>126</v>
      </c>
      <c r="C27" s="27" t="s">
        <v>60</v>
      </c>
      <c r="D27" s="27">
        <v>4</v>
      </c>
      <c r="E27" s="67" t="s">
        <v>192</v>
      </c>
      <c r="F27" s="94"/>
    </row>
    <row r="28" spans="1:6" ht="24.65" customHeight="1">
      <c r="B28" s="20" t="s">
        <v>128</v>
      </c>
      <c r="C28" s="27" t="s">
        <v>159</v>
      </c>
      <c r="D28" s="27">
        <v>4</v>
      </c>
      <c r="E28" s="67" t="s">
        <v>193</v>
      </c>
      <c r="F28" s="94"/>
    </row>
    <row r="29" spans="1:6" ht="24.65" customHeight="1">
      <c r="B29" s="20" t="s">
        <v>132</v>
      </c>
      <c r="C29" s="27" t="s">
        <v>160</v>
      </c>
      <c r="D29" s="27">
        <v>3</v>
      </c>
      <c r="E29" s="67" t="s">
        <v>194</v>
      </c>
      <c r="F29" s="94" t="s">
        <v>197</v>
      </c>
    </row>
    <row r="30" spans="1:6" ht="24.65" customHeight="1">
      <c r="B30" s="20" t="s">
        <v>134</v>
      </c>
      <c r="C30" s="27" t="s">
        <v>161</v>
      </c>
      <c r="D30" s="27">
        <v>3</v>
      </c>
      <c r="E30" s="67" t="s">
        <v>195</v>
      </c>
      <c r="F30" s="94"/>
    </row>
    <row r="31" spans="1:6" ht="24.65" customHeight="1">
      <c r="B31" s="20" t="s">
        <v>136</v>
      </c>
      <c r="C31" s="27" t="s">
        <v>69</v>
      </c>
      <c r="D31" s="27">
        <v>3</v>
      </c>
      <c r="E31" s="67" t="s">
        <v>196</v>
      </c>
      <c r="F31" s="94"/>
    </row>
    <row r="32" spans="1:6" ht="43" customHeight="1">
      <c r="B32" s="17" t="s">
        <v>41</v>
      </c>
      <c r="C32" s="28" t="s">
        <v>74</v>
      </c>
      <c r="D32" s="28">
        <v>4</v>
      </c>
      <c r="E32" s="101" t="s">
        <v>42</v>
      </c>
      <c r="F32" s="70" t="s">
        <v>137</v>
      </c>
    </row>
    <row r="33" spans="1:7" ht="24.65" customHeight="1">
      <c r="B33" s="17" t="s">
        <v>43</v>
      </c>
      <c r="C33" s="28" t="s">
        <v>75</v>
      </c>
      <c r="D33" s="28">
        <v>4</v>
      </c>
      <c r="E33" s="102"/>
      <c r="F33" s="70" t="s">
        <v>138</v>
      </c>
    </row>
    <row r="34" spans="1:7" ht="24.65" customHeight="1">
      <c r="B34" s="17" t="s">
        <v>141</v>
      </c>
      <c r="C34" s="28" t="s">
        <v>76</v>
      </c>
      <c r="D34" s="28">
        <v>4</v>
      </c>
      <c r="E34" s="102"/>
      <c r="F34" s="70" t="s">
        <v>139</v>
      </c>
    </row>
    <row r="35" spans="1:7" ht="24.65" customHeight="1">
      <c r="B35" s="17" t="s">
        <v>143</v>
      </c>
      <c r="C35" s="28" t="s">
        <v>144</v>
      </c>
      <c r="D35" s="28">
        <v>4</v>
      </c>
      <c r="E35" s="103"/>
      <c r="F35" s="70" t="s">
        <v>145</v>
      </c>
    </row>
    <row r="36" spans="1:7" ht="24.65" customHeight="1">
      <c r="A36" s="99" t="s">
        <v>44</v>
      </c>
      <c r="B36" s="19" t="s">
        <v>34</v>
      </c>
      <c r="C36" s="19"/>
      <c r="D36" s="19"/>
      <c r="E36" s="19" t="s">
        <v>35</v>
      </c>
      <c r="F36" s="19" t="s">
        <v>36</v>
      </c>
    </row>
    <row r="37" spans="1:7" ht="24.65" customHeight="1">
      <c r="A37" s="100"/>
      <c r="B37" s="20" t="s">
        <v>163</v>
      </c>
      <c r="C37" s="27" t="s">
        <v>80</v>
      </c>
      <c r="D37" s="27">
        <v>3</v>
      </c>
      <c r="E37" s="24" t="s">
        <v>45</v>
      </c>
      <c r="F37" s="91" t="s">
        <v>25</v>
      </c>
    </row>
    <row r="38" spans="1:7" ht="24.65" customHeight="1">
      <c r="A38" s="12"/>
      <c r="B38" s="20" t="s">
        <v>165</v>
      </c>
      <c r="C38" s="27" t="s">
        <v>81</v>
      </c>
      <c r="D38" s="27">
        <v>3</v>
      </c>
      <c r="E38" s="25" t="s">
        <v>46</v>
      </c>
      <c r="F38" s="92"/>
      <c r="G38" s="13"/>
    </row>
    <row r="39" spans="1:7" ht="24.65" customHeight="1">
      <c r="A39" s="12"/>
      <c r="B39" s="20" t="s">
        <v>7</v>
      </c>
      <c r="C39" s="27" t="s">
        <v>82</v>
      </c>
      <c r="D39" s="27">
        <v>3</v>
      </c>
      <c r="E39" s="25" t="s">
        <v>47</v>
      </c>
      <c r="F39" s="92"/>
    </row>
    <row r="40" spans="1:7" ht="24.65" customHeight="1">
      <c r="A40" s="12"/>
      <c r="B40" s="20" t="s">
        <v>8</v>
      </c>
      <c r="C40" s="27" t="s">
        <v>83</v>
      </c>
      <c r="D40" s="27">
        <v>3</v>
      </c>
      <c r="E40" s="25" t="s">
        <v>48</v>
      </c>
      <c r="F40" s="92"/>
    </row>
    <row r="41" spans="1:7" ht="24.65" customHeight="1">
      <c r="A41" s="12"/>
      <c r="B41" s="23" t="s">
        <v>49</v>
      </c>
      <c r="C41" s="68" t="s">
        <v>84</v>
      </c>
      <c r="D41" s="68">
        <v>3</v>
      </c>
      <c r="E41" s="66" t="s">
        <v>40</v>
      </c>
      <c r="F41" s="92"/>
    </row>
    <row r="42" spans="1:7" ht="37.5" customHeight="1">
      <c r="A42" s="12"/>
      <c r="B42" s="69" t="s">
        <v>50</v>
      </c>
      <c r="C42" s="28" t="s">
        <v>77</v>
      </c>
      <c r="D42" s="28">
        <v>3</v>
      </c>
      <c r="E42" s="98" t="s">
        <v>51</v>
      </c>
      <c r="F42" s="70" t="s">
        <v>167</v>
      </c>
    </row>
    <row r="43" spans="1:7" ht="35" customHeight="1">
      <c r="A43" s="12"/>
      <c r="B43" s="69" t="s">
        <v>52</v>
      </c>
      <c r="C43" s="28" t="s">
        <v>78</v>
      </c>
      <c r="D43" s="28">
        <v>3</v>
      </c>
      <c r="E43" s="98"/>
      <c r="F43" s="70" t="s">
        <v>166</v>
      </c>
    </row>
    <row r="44" spans="1:7" ht="38" customHeight="1">
      <c r="A44" s="12"/>
      <c r="B44" s="69" t="s">
        <v>188</v>
      </c>
      <c r="C44" s="28" t="s">
        <v>79</v>
      </c>
      <c r="D44" s="28">
        <v>3</v>
      </c>
      <c r="E44" s="98"/>
      <c r="F44" s="71" t="s">
        <v>189</v>
      </c>
    </row>
    <row r="45" spans="1:7" ht="17">
      <c r="A45" s="99" t="s">
        <v>200</v>
      </c>
      <c r="B45" s="19" t="s">
        <v>34</v>
      </c>
      <c r="C45" s="19"/>
      <c r="D45" s="19"/>
      <c r="E45" s="19" t="s">
        <v>35</v>
      </c>
      <c r="F45" s="19" t="s">
        <v>36</v>
      </c>
    </row>
    <row r="46" spans="1:7" ht="17">
      <c r="A46" s="100"/>
      <c r="B46" s="20" t="s">
        <v>210</v>
      </c>
      <c r="C46" s="27" t="s">
        <v>203</v>
      </c>
      <c r="D46" s="27">
        <v>2</v>
      </c>
      <c r="E46" s="24" t="s">
        <v>205</v>
      </c>
      <c r="F46" s="70" t="s">
        <v>206</v>
      </c>
    </row>
    <row r="47" spans="1:7">
      <c r="B47" s="20" t="s">
        <v>202</v>
      </c>
      <c r="C47" s="27" t="s">
        <v>204</v>
      </c>
      <c r="D47" s="27">
        <v>2</v>
      </c>
      <c r="E47" s="24" t="s">
        <v>205</v>
      </c>
      <c r="F47" s="70" t="s">
        <v>206</v>
      </c>
    </row>
  </sheetData>
  <sheetProtection sheet="1" objects="1" scenarios="1"/>
  <mergeCells count="12">
    <mergeCell ref="A45:A46"/>
    <mergeCell ref="E42:E44"/>
    <mergeCell ref="A1:A2"/>
    <mergeCell ref="E32:E35"/>
    <mergeCell ref="A36:A37"/>
    <mergeCell ref="A19:A20"/>
    <mergeCell ref="E15:E18"/>
    <mergeCell ref="G1:K1"/>
    <mergeCell ref="F37:F41"/>
    <mergeCell ref="F20:F28"/>
    <mergeCell ref="F29:F31"/>
    <mergeCell ref="F2:F14"/>
  </mergeCells>
  <phoneticPr fontId="2" type="noConversion"/>
  <dataValidations count="1">
    <dataValidation type="list" allowBlank="1" showInputMessage="1" showErrorMessage="1" sqref="F3:F5 F8:F14 F20 F17:F18 F36:F40 F45" xr:uid="{5D60D011-23D9-4A10-813B-606011BBF67A}">
      <formula1>INDIRECT(E3)</formula1>
    </dataValidation>
  </dataValidations>
  <pageMargins left="0.7" right="0.7" top="0.75" bottom="0.75" header="0.3" footer="0.3"/>
  <pageSetup paperSize="9" scale="5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U D A A B Q S w M E F A A C A A g A 6 H T 2 X M B 0 x D m l A A A A 9 g A A A B I A H A B D b 2 5 m a W c v U G F j a 2 F n Z S 5 4 b W w g o h g A K K A U A A A A A A A A A A A A A A A A A A A A A A A A A A A A h Y 8 x D o I w A E W v Q r r T l h q M k l I G R y U x m h j X p l R o g N b Q Y r m b g 0 f y C m I U d X P 8 7 7 / h / / v 1 R r O h b Y K L 7 K w y O g U R x C C Q W p h C 6 T I F v T u F C 5 A x u u W i 5 q U M R l n b Z L B F C i r n z g l C 3 n v o Z 9 B 0 J S I Y R + i Y b / a i k i 0 H H 1 n 9 l 0 O l r e N a S M D o 4 T W G E R j F M Z y T J c Q U T Z D m S n 8 F M u 5 9 t j + Q r v r G 9 Z 1 k t Q n X O 4 q m S N H 7 A 3 s A U E s D B B Q A A g A I A O h 0 9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o d P Z c d O 9 S T b 4 A A A D r A A A A E w A c A E Z v c m 1 1 b G F z L 1 N l Y 3 R p b 2 4 x L m 0 g o h g A K K A U A A A A A A A A A A A A A A A A A A A A A A A A A A A A K 0 5 N L s n M z 1 M I h t C G 1 r x c v F z F G Y l F q S k K r z Z v f b 1 q R f z b K X t e b 2 t Q s F X I S S 3 h 5 V I A g j e z J 7 z e v A M o 4 l q R n J q j 5 1 x a V J S a V x K e X 5 S d l J + f r a F Z H e 2 X m J t q q / R 2 4 h z j e F O l 2 N p o 5 / y 8 E q C S W B 2 I A c p K r z c 3 v N q 0 9 / W E O Q p v 5 i x 4 O 2 O q E t C 0 k M S k n F S 9 k K L E v O K 0 / K J c 5 / y c 0 t y 8 k M q C 1 G I N i I 0 6 1 d V K K I 5 S 0 l E o A c o r l K R W l N T W a v J y Z e b h t M A a A F B L A Q I t A B Q A A g A I A O h 0 9 l z A d M Q 5 p Q A A A P Y A A A A S A A A A A A A A A A A A A A A A A A A A A A B D b 2 5 m a W c v U G F j a 2 F n Z S 5 4 b W x Q S w E C L Q A U A A I A C A D o d P Z c D 8 r p q 6 Q A A A D p A A A A E w A A A A A A A A A A A A A A A A D x A A A A W 0 N v b n R l b n R f V H l w Z X N d L n h t b F B L A Q I t A B Q A A g A I A O h 0 9 l x 0 7 1 J N v g A A A O s A A A A T A A A A A A A A A A A A A A A A A O I B A A B G b 3 J t d W x h c y 9 T Z W N 0 a W 9 u M S 5 t U E s F B g A A A A A D A A M A w g A A A O 0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g J A A A A A A A A 9 g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S V C M y V C N S V F Q i V B Q S V B O F 8 l R U Q l O T Q l Q k M l R U I l Q j Y l O D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Z T U 0 Y z Z l Y S 1 i N G E 4 L T R k N G M t Y j M 1 N y 1 h Y j E w M W Z h Y z R l O T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P t g 5 D s g 4 k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6 r O 1 6 6 q o X + 2 U v O u 2 g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l Q w N T o z O D o w M C 4 2 N z Y 4 N T Y 1 W i I g L z 4 8 R W 5 0 c n k g V H l w Z T 0 i R m l s b E N v b H V t b l R 5 c G V z I i B W Y W x 1 Z T 0 i c 0 J n P T 0 i I C 8 + P E V u d H J 5 I F R 5 c G U 9 I k Z p b G x D b 2 x 1 b W 5 O Y W 1 l c y I g V m F s d W U 9 I n N b J n F 1 b 3 Q 7 6 r O 1 6 6 q o X + 2 U v O u 2 g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q z t e u q q F / t l L z r t o A v Q X V 0 b 1 J l b W 9 2 Z W R D b 2 x 1 b W 5 z M S 5 7 6 r O 1 6 6 q o X + 2 U v O u 2 g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q s 7 X r q q h f 7 Z S 8 6 7 a A L 0 F 1 d G 9 S Z W 1 v d m V k Q 2 9 s d W 1 u c z E u e + q z t e u q q F / t l L z r t o A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S V C M y V C N S V F Q i V B Q S V B O F 8 l R U Q l O T Q l Q k M l R U I l Q j Y l O D A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B J U I z J U I 1 J U V C J U F B J U E 4 X y V F R C U 5 N C V C Q y V F Q i V C N i U 4 M C 8 l R U I l Q j M l O D A l R U E l Q j I l Q k Q l R U I l O T A l O U M l M j A l R U M l O U M l Q T A l R U Q l O T g l O T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1 I S 3 i j C y 0 a j g T r g y Z G m b Q A A A A A C A A A A A A A Q Z g A A A A E A A C A A A A D I 8 Z I I g G C U 3 1 1 g b r H L 6 i o e H + o + n p 1 C B G h V O T B s 0 5 f s K w A A A A A O g A A A A A I A A C A A A A B r i R h Z U I U i M K 6 J m R 0 0 V Y z w e G f Z S n 6 + P h Z o Q q m I X T Z F y l A A A A B J 1 r R 7 C 0 J p M C M k T 9 + e x u t + f z C m m I k 1 7 q u G Y 7 v s n m V V j O C Z g d P P + 9 z 1 f o g t F N m B u H K / f + y 3 7 k f Q I W i F i / S 9 6 h g 0 Y s x M v J x 0 Q T Y J A B S / h z k r g U A A A A D R 0 B h H H 3 e W Z M e a / m s 0 E N C r O x u 8 F J w n V n t f A w P U 5 E 7 3 k J q H v u g L e P D A q E D f n B O 2 C + O 7 k a a J A h u V D A 0 X y / H A 2 t g L < / D a t a M a s h u p > 
</file>

<file path=customXml/itemProps1.xml><?xml version="1.0" encoding="utf-8"?>
<ds:datastoreItem xmlns:ds="http://schemas.openxmlformats.org/officeDocument/2006/customXml" ds:itemID="{62F4F860-6551-463A-8D90-C6162AF6C4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공모_피부</vt:lpstr>
      <vt:lpstr>단체개인접수신청서</vt:lpstr>
      <vt:lpstr>IKBF종목</vt:lpstr>
      <vt:lpstr>IKBF종목!Print_Area</vt:lpstr>
      <vt:lpstr>공모_네일아트</vt:lpstr>
      <vt:lpstr>공모_메이크업</vt:lpstr>
      <vt:lpstr>공모_헤어아트</vt:lpstr>
      <vt:lpstr>작품출품부문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official KMAA</cp:lastModifiedBy>
  <cp:lastPrinted>2024-12-23T08:35:49Z</cp:lastPrinted>
  <dcterms:created xsi:type="dcterms:W3CDTF">2019-08-28T01:33:40Z</dcterms:created>
  <dcterms:modified xsi:type="dcterms:W3CDTF">2026-07-22T05:44:17Z</dcterms:modified>
</cp:coreProperties>
</file>