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\OneDrive\바탕 화면\"/>
    </mc:Choice>
  </mc:AlternateContent>
  <xr:revisionPtr revIDLastSave="0" documentId="13_ncr:1_{8AFD7C92-110B-45F8-85EE-37BA5D4C5B0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접수신청서" sheetId="2" r:id="rId1"/>
    <sheet name="부문종목선택" sheetId="6" r:id="rId2"/>
  </sheets>
  <externalReferences>
    <externalReference r:id="rId3"/>
  </externalReferences>
  <definedNames>
    <definedName name="_xlnm.Print_Area" localSheetId="1">부문종목선택!$A$1:$B$39</definedName>
    <definedName name="_xlnm.Print_Area" localSheetId="0">접수신청서!$G$1:$P$19</definedName>
    <definedName name="공모_네일아트">접수신청서!$C$2:$C$12</definedName>
    <definedName name="공모_메이크업">접수신청서!$A$2:$A$17</definedName>
    <definedName name="공모_피부미용">접수신청서!$D$2:$D$2</definedName>
    <definedName name="공모_헤어아트">접수신청서!$B$2:$B$10</definedName>
    <definedName name="네일아트">접수신청서!$D$43:$D$53</definedName>
    <definedName name="메이크업">접수신청서!$D$16:$D$31</definedName>
    <definedName name="부문선택">'[1]1_단체접수(고교일반)'!$A$2:$A$7</definedName>
    <definedName name="작품출품부문">접수신청서!$C$2:$C$23</definedName>
    <definedName name="출품_프로젝트">접수신청서!$E$2:$E$2</definedName>
    <definedName name="헤어아트">접수신청서!$D$33:$D$41</definedName>
    <definedName name="현장_국가실기" localSheetId="1">#REF!</definedName>
    <definedName name="현장_국가실기">#REF!</definedName>
    <definedName name="현장_일반실기" localSheetId="1">'[1]1_단체접수(고교일반)'!$C$1:$C$43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2" l="1"/>
  <c r="B45" i="2"/>
  <c r="B46" i="2"/>
  <c r="B47" i="2"/>
  <c r="B48" i="2"/>
  <c r="B49" i="2"/>
  <c r="B50" i="2"/>
  <c r="B51" i="2"/>
  <c r="B52" i="2"/>
  <c r="B53" i="2"/>
  <c r="B43" i="2"/>
  <c r="B34" i="2"/>
  <c r="B35" i="2"/>
  <c r="B36" i="2"/>
  <c r="B37" i="2"/>
  <c r="B38" i="2"/>
  <c r="B39" i="2"/>
  <c r="B40" i="2"/>
  <c r="B41" i="2"/>
  <c r="B33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16" i="2"/>
  <c r="F108" i="2" l="1"/>
  <c r="N108" i="2" s="1"/>
  <c r="E108" i="2"/>
  <c r="F107" i="2"/>
  <c r="N107" i="2" s="1"/>
  <c r="E107" i="2"/>
  <c r="F106" i="2"/>
  <c r="N106" i="2" s="1"/>
  <c r="E106" i="2"/>
  <c r="F105" i="2"/>
  <c r="N105" i="2" s="1"/>
  <c r="E105" i="2"/>
  <c r="F104" i="2"/>
  <c r="N104" i="2" s="1"/>
  <c r="E104" i="2"/>
  <c r="F103" i="2"/>
  <c r="N103" i="2" s="1"/>
  <c r="E103" i="2"/>
  <c r="F102" i="2"/>
  <c r="N102" i="2" s="1"/>
  <c r="E102" i="2"/>
  <c r="F101" i="2"/>
  <c r="N101" i="2" s="1"/>
  <c r="E101" i="2"/>
  <c r="F100" i="2"/>
  <c r="N100" i="2" s="1"/>
  <c r="E100" i="2"/>
  <c r="F99" i="2"/>
  <c r="N99" i="2" s="1"/>
  <c r="E99" i="2"/>
  <c r="F98" i="2"/>
  <c r="N98" i="2" s="1"/>
  <c r="E98" i="2"/>
  <c r="F97" i="2"/>
  <c r="N97" i="2" s="1"/>
  <c r="E97" i="2"/>
  <c r="F96" i="2"/>
  <c r="N96" i="2" s="1"/>
  <c r="E96" i="2"/>
  <c r="F95" i="2"/>
  <c r="N95" i="2" s="1"/>
  <c r="E95" i="2"/>
  <c r="F94" i="2"/>
  <c r="N94" i="2" s="1"/>
  <c r="E94" i="2"/>
  <c r="F93" i="2"/>
  <c r="N93" i="2" s="1"/>
  <c r="E93" i="2"/>
  <c r="F92" i="2"/>
  <c r="N92" i="2" s="1"/>
  <c r="E92" i="2"/>
  <c r="F91" i="2"/>
  <c r="N91" i="2" s="1"/>
  <c r="E91" i="2"/>
  <c r="F90" i="2"/>
  <c r="N90" i="2" s="1"/>
  <c r="E90" i="2"/>
  <c r="F89" i="2"/>
  <c r="N89" i="2" s="1"/>
  <c r="E89" i="2"/>
  <c r="F88" i="2"/>
  <c r="N88" i="2" s="1"/>
  <c r="E88" i="2"/>
  <c r="F87" i="2"/>
  <c r="N87" i="2" s="1"/>
  <c r="E87" i="2"/>
  <c r="F86" i="2"/>
  <c r="N86" i="2" s="1"/>
  <c r="E86" i="2"/>
  <c r="F85" i="2"/>
  <c r="N85" i="2" s="1"/>
  <c r="E85" i="2"/>
  <c r="F84" i="2"/>
  <c r="N84" i="2" s="1"/>
  <c r="E84" i="2"/>
  <c r="F83" i="2"/>
  <c r="N83" i="2" s="1"/>
  <c r="E83" i="2"/>
  <c r="F82" i="2"/>
  <c r="N82" i="2" s="1"/>
  <c r="E82" i="2"/>
  <c r="F81" i="2"/>
  <c r="N81" i="2" s="1"/>
  <c r="E81" i="2"/>
  <c r="F80" i="2"/>
  <c r="N80" i="2" s="1"/>
  <c r="E80" i="2"/>
  <c r="F79" i="2"/>
  <c r="N79" i="2" s="1"/>
  <c r="E79" i="2"/>
  <c r="F78" i="2"/>
  <c r="N78" i="2" s="1"/>
  <c r="E78" i="2"/>
  <c r="F77" i="2"/>
  <c r="N77" i="2" s="1"/>
  <c r="E77" i="2"/>
  <c r="F76" i="2"/>
  <c r="N76" i="2" s="1"/>
  <c r="E76" i="2"/>
  <c r="F75" i="2"/>
  <c r="N75" i="2" s="1"/>
  <c r="E75" i="2"/>
  <c r="F74" i="2"/>
  <c r="N74" i="2" s="1"/>
  <c r="E74" i="2"/>
  <c r="F73" i="2"/>
  <c r="N73" i="2" s="1"/>
  <c r="E73" i="2"/>
  <c r="F72" i="2"/>
  <c r="N72" i="2" s="1"/>
  <c r="E72" i="2"/>
  <c r="F71" i="2"/>
  <c r="N71" i="2" s="1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C63" i="2"/>
  <c r="F62" i="2"/>
  <c r="E62" i="2"/>
  <c r="C62" i="2"/>
  <c r="F61" i="2"/>
  <c r="E61" i="2"/>
  <c r="C61" i="2"/>
  <c r="F60" i="2"/>
  <c r="E60" i="2"/>
  <c r="C60" i="2"/>
  <c r="F59" i="2"/>
  <c r="E59" i="2"/>
  <c r="C5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9" i="2"/>
  <c r="D37" i="6" l="1"/>
  <c r="D38" i="6"/>
  <c r="D39" i="6"/>
  <c r="D34" i="6"/>
  <c r="D33" i="6"/>
  <c r="D32" i="6"/>
  <c r="D26" i="6"/>
  <c r="D16" i="6"/>
  <c r="D15" i="6"/>
  <c r="D40" i="6"/>
  <c r="D36" i="6"/>
  <c r="D35" i="6"/>
  <c r="D31" i="6"/>
  <c r="D30" i="6"/>
  <c r="D29" i="6"/>
  <c r="D28" i="6"/>
  <c r="D27" i="6"/>
  <c r="D25" i="6"/>
  <c r="D24" i="6"/>
  <c r="D23" i="6"/>
  <c r="D22" i="6"/>
  <c r="D21" i="6"/>
  <c r="D20" i="6"/>
  <c r="D19" i="6"/>
  <c r="D18" i="6"/>
  <c r="D17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F10" i="2"/>
  <c r="F11" i="2"/>
  <c r="F12" i="2"/>
  <c r="N70" i="2" s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9" i="2"/>
  <c r="N69" i="2" s="1"/>
  <c r="O81" i="2" l="1"/>
  <c r="O105" i="2"/>
  <c r="N68" i="2"/>
  <c r="O92" i="2"/>
  <c r="O70" i="2"/>
  <c r="O100" i="2"/>
  <c r="O78" i="2"/>
  <c r="O103" i="2"/>
  <c r="O95" i="2"/>
  <c r="O108" i="2"/>
  <c r="O86" i="2"/>
  <c r="O73" i="2"/>
  <c r="O69" i="2"/>
  <c r="O77" i="2"/>
  <c r="O102" i="2"/>
  <c r="O89" i="2"/>
  <c r="O94" i="2"/>
  <c r="O68" i="2"/>
  <c r="O85" i="2"/>
  <c r="O71" i="2"/>
  <c r="O97" i="2"/>
  <c r="O76" i="2"/>
  <c r="O93" i="2"/>
  <c r="O79" i="2"/>
  <c r="O59" i="2"/>
  <c r="O104" i="2"/>
  <c r="O88" i="2"/>
  <c r="O72" i="2"/>
  <c r="O80" i="2"/>
  <c r="O96" i="2"/>
  <c r="O74" i="2"/>
  <c r="O82" i="2"/>
  <c r="O90" i="2"/>
  <c r="O98" i="2"/>
  <c r="O106" i="2"/>
  <c r="O83" i="2"/>
  <c r="O91" i="2"/>
  <c r="O99" i="2"/>
  <c r="O107" i="2"/>
  <c r="O84" i="2"/>
  <c r="O101" i="2"/>
  <c r="O87" i="2"/>
  <c r="O75" i="2"/>
  <c r="O67" i="2"/>
  <c r="O65" i="2"/>
  <c r="O63" i="2"/>
  <c r="O61" i="2"/>
  <c r="O57" i="2"/>
  <c r="O56" i="2"/>
  <c r="O55" i="2"/>
  <c r="O54" i="2"/>
  <c r="O62" i="2"/>
  <c r="O58" i="2"/>
  <c r="O66" i="2"/>
  <c r="O64" i="2"/>
  <c r="O60" i="2"/>
  <c r="N66" i="2"/>
  <c r="N61" i="2"/>
  <c r="N60" i="2"/>
  <c r="N67" i="2"/>
  <c r="N62" i="2"/>
  <c r="N65" i="2"/>
  <c r="N64" i="2"/>
  <c r="N63" i="2"/>
  <c r="N59" i="2"/>
  <c r="O10" i="2"/>
  <c r="O11" i="2"/>
  <c r="O12" i="2"/>
  <c r="O9" i="2"/>
  <c r="N35" i="2"/>
  <c r="O35" i="2"/>
  <c r="N42" i="2"/>
  <c r="O42" i="2"/>
  <c r="N17" i="2"/>
  <c r="O17" i="2"/>
  <c r="N45" i="2"/>
  <c r="O45" i="2"/>
  <c r="N21" i="2"/>
  <c r="O21" i="2"/>
  <c r="N44" i="2"/>
  <c r="O44" i="2"/>
  <c r="N28" i="2"/>
  <c r="O28" i="2"/>
  <c r="N51" i="2"/>
  <c r="O51" i="2"/>
  <c r="N58" i="2"/>
  <c r="N34" i="2"/>
  <c r="O34" i="2"/>
  <c r="N49" i="2"/>
  <c r="O49" i="2"/>
  <c r="N25" i="2"/>
  <c r="O25" i="2"/>
  <c r="O40" i="2"/>
  <c r="O32" i="2"/>
  <c r="O24" i="2"/>
  <c r="O16" i="2"/>
  <c r="N53" i="2"/>
  <c r="O53" i="2"/>
  <c r="N37" i="2"/>
  <c r="O37" i="2"/>
  <c r="N52" i="2"/>
  <c r="O52" i="2"/>
  <c r="N36" i="2"/>
  <c r="O36" i="2"/>
  <c r="N20" i="2"/>
  <c r="O20" i="2"/>
  <c r="O43" i="2"/>
  <c r="N19" i="2"/>
  <c r="O19" i="2"/>
  <c r="N26" i="2"/>
  <c r="O26" i="2"/>
  <c r="N41" i="2"/>
  <c r="O41" i="2"/>
  <c r="O48" i="2"/>
  <c r="O39" i="2"/>
  <c r="O31" i="2"/>
  <c r="O23" i="2"/>
  <c r="O15" i="2"/>
  <c r="O27" i="2"/>
  <c r="N50" i="2"/>
  <c r="O50" i="2"/>
  <c r="N18" i="2"/>
  <c r="O18" i="2"/>
  <c r="N57" i="2"/>
  <c r="N33" i="2"/>
  <c r="O33" i="2"/>
  <c r="O47" i="2"/>
  <c r="N54" i="2"/>
  <c r="N46" i="2"/>
  <c r="O46" i="2"/>
  <c r="N38" i="2"/>
  <c r="O38" i="2"/>
  <c r="N30" i="2"/>
  <c r="O30" i="2"/>
  <c r="N22" i="2"/>
  <c r="O22" i="2"/>
  <c r="O14" i="2"/>
  <c r="N29" i="2"/>
  <c r="O29" i="2"/>
  <c r="O13" i="2"/>
  <c r="N14" i="2"/>
  <c r="N13" i="2"/>
  <c r="N55" i="2"/>
  <c r="N39" i="2"/>
  <c r="N23" i="2"/>
  <c r="N10" i="2"/>
  <c r="N9" i="2"/>
  <c r="N47" i="2"/>
  <c r="N31" i="2"/>
  <c r="N15" i="2"/>
  <c r="N43" i="2"/>
  <c r="N27" i="2"/>
  <c r="N56" i="2"/>
  <c r="N48" i="2"/>
  <c r="N40" i="2"/>
  <c r="N32" i="2"/>
  <c r="N24" i="2"/>
  <c r="N16" i="2"/>
  <c r="N12" i="2"/>
  <c r="N11" i="2"/>
  <c r="I6" i="2" l="1"/>
</calcChain>
</file>

<file path=xl/sharedStrings.xml><?xml version="1.0" encoding="utf-8"?>
<sst xmlns="http://schemas.openxmlformats.org/spreadsheetml/2006/main" count="217" uniqueCount="96">
  <si>
    <t>성명</t>
  </si>
  <si>
    <t>no.</t>
    <phoneticPr fontId="2" type="noConversion"/>
  </si>
  <si>
    <r>
      <t xml:space="preserve">연락처
</t>
    </r>
    <r>
      <rPr>
        <sz val="12"/>
        <color rgb="FF000000"/>
        <rFont val="맑은 고딕"/>
        <family val="3"/>
        <charset val="129"/>
        <scheme val="minor"/>
      </rPr>
      <t>(예.010-8182-5970)</t>
    </r>
    <phoneticPr fontId="2" type="noConversion"/>
  </si>
  <si>
    <r>
      <t xml:space="preserve">생년월일
</t>
    </r>
    <r>
      <rPr>
        <sz val="12"/>
        <color rgb="FF000000"/>
        <rFont val="맑은 고딕"/>
        <family val="3"/>
        <charset val="129"/>
        <scheme val="minor"/>
      </rPr>
      <t>(예.20030405)</t>
    </r>
    <phoneticPr fontId="2" type="noConversion"/>
  </si>
  <si>
    <t>(학생별 입금시 별도 연락)</t>
    <phoneticPr fontId="2" type="noConversion"/>
  </si>
  <si>
    <t>3.종목수 및 출전비 확인</t>
    <phoneticPr fontId="2" type="noConversion"/>
  </si>
  <si>
    <t>단체기관명</t>
    <phoneticPr fontId="2" type="noConversion"/>
  </si>
  <si>
    <r>
      <rPr>
        <b/>
        <sz val="14"/>
        <rFont val="맑은 고딕"/>
        <family val="3"/>
        <charset val="129"/>
        <scheme val="minor"/>
      </rPr>
      <t>1. 부문선택</t>
    </r>
    <r>
      <rPr>
        <b/>
        <sz val="10"/>
        <color rgb="FFFF0000"/>
        <rFont val="맑은 고딕"/>
        <family val="3"/>
        <charset val="129"/>
        <scheme val="minor"/>
      </rPr>
      <t xml:space="preserve">
</t>
    </r>
    <r>
      <rPr>
        <b/>
        <sz val="12"/>
        <color rgb="FFFF0000"/>
        <rFont val="맑은 고딕"/>
        <family val="3"/>
        <charset val="129"/>
        <scheme val="minor"/>
      </rPr>
      <t>→ 선택목록 버튼으로 택1</t>
    </r>
    <phoneticPr fontId="2" type="noConversion"/>
  </si>
  <si>
    <r>
      <rPr>
        <b/>
        <sz val="14"/>
        <color rgb="FFC00000"/>
        <rFont val="Segoe UI Symbol"/>
        <family val="2"/>
      </rPr>
      <t xml:space="preserve">    ☑</t>
    </r>
    <r>
      <rPr>
        <b/>
        <sz val="14"/>
        <color rgb="FFC00000"/>
        <rFont val="맑은 고딕"/>
        <family val="3"/>
        <charset val="129"/>
        <scheme val="major"/>
      </rPr>
      <t xml:space="preserve"> </t>
    </r>
    <r>
      <rPr>
        <b/>
        <sz val="16"/>
        <color rgb="FFC00000"/>
        <rFont val="맑은 고딕"/>
        <family val="3"/>
        <charset val="129"/>
        <scheme val="major"/>
      </rPr>
      <t>유의사항</t>
    </r>
    <r>
      <rPr>
        <b/>
        <sz val="14"/>
        <color rgb="FFC00000"/>
        <rFont val="맑은 고딕"/>
        <family val="3"/>
        <charset val="129"/>
        <scheme val="major"/>
      </rPr>
      <t xml:space="preserve">  : 
       부문선택은 </t>
    </r>
    <r>
      <rPr>
        <b/>
        <u/>
        <sz val="14"/>
        <color rgb="FFC00000"/>
        <rFont val="맑은 고딕"/>
        <family val="3"/>
        <charset val="129"/>
        <scheme val="major"/>
      </rPr>
      <t xml:space="preserve">선택목록 버튼     으로 완성해주세요. </t>
    </r>
    <r>
      <rPr>
        <b/>
        <sz val="14"/>
        <color rgb="FFC00000"/>
        <rFont val="맑은 고딕"/>
        <family val="3"/>
        <charset val="129"/>
        <scheme val="major"/>
      </rPr>
      <t xml:space="preserve">
    </t>
    </r>
    <r>
      <rPr>
        <b/>
        <sz val="14"/>
        <color theme="1"/>
        <rFont val="맑은 고딕"/>
        <family val="3"/>
        <charset val="129"/>
        <scheme val="major"/>
      </rPr>
      <t xml:space="preserve">   부문선택 후 작품설명을 50자 이내로 작성해주시고, 
       무한도전 뷰티콘테스트 참석여부 체크</t>
    </r>
    <r>
      <rPr>
        <b/>
        <sz val="14"/>
        <color theme="5" tint="0.39997558519241921"/>
        <rFont val="맑은 고딕"/>
        <family val="3"/>
        <charset val="129"/>
        <scheme val="major"/>
      </rPr>
      <t xml:space="preserve">
</t>
    </r>
    <r>
      <rPr>
        <b/>
        <sz val="12"/>
        <color theme="5" tint="0.39997558519241921"/>
        <rFont val="맑은 고딕"/>
        <family val="3"/>
        <charset val="129"/>
        <scheme val="major"/>
      </rPr>
      <t xml:space="preserve">    </t>
    </r>
    <r>
      <rPr>
        <b/>
        <sz val="12"/>
        <rFont val="맑은 고딕"/>
        <family val="3"/>
        <charset val="129"/>
        <scheme val="major"/>
      </rPr>
      <t xml:space="preserve">  
      •  생년월일&amp;연락처에 기호를 다르게 넣으면 동일인으로 인식되지 않으니 반드시 통일하여 주세요. </t>
    </r>
    <phoneticPr fontId="2" type="noConversion"/>
  </si>
  <si>
    <t>1.부문선택</t>
    <phoneticPr fontId="2" type="noConversion"/>
  </si>
  <si>
    <t>메이크업</t>
    <phoneticPr fontId="2" type="noConversion"/>
  </si>
  <si>
    <t>헤어아트</t>
    <phoneticPr fontId="2" type="noConversion"/>
  </si>
  <si>
    <t>네일아트</t>
    <phoneticPr fontId="2" type="noConversion"/>
  </si>
  <si>
    <t>뷰티공통</t>
    <phoneticPr fontId="2" type="noConversion"/>
  </si>
  <si>
    <t>2. 작품설명</t>
    <phoneticPr fontId="2" type="noConversion"/>
  </si>
  <si>
    <t>: 50자 이내로 제한</t>
    <phoneticPr fontId="2" type="noConversion"/>
  </si>
  <si>
    <t>3. 무한도전뷰티</t>
    <phoneticPr fontId="2" type="noConversion"/>
  </si>
  <si>
    <t>출전O</t>
    <phoneticPr fontId="2" type="noConversion"/>
  </si>
  <si>
    <t>출전X</t>
    <phoneticPr fontId="2" type="noConversion"/>
  </si>
  <si>
    <t>4.도록 추가신청</t>
    <phoneticPr fontId="2" type="noConversion"/>
  </si>
  <si>
    <t>기본1부(무료)</t>
    <phoneticPr fontId="2" type="noConversion"/>
  </si>
  <si>
    <t>기본1부+1부</t>
    <phoneticPr fontId="2" type="noConversion"/>
  </si>
  <si>
    <t>기본1부+2부</t>
    <phoneticPr fontId="2" type="noConversion"/>
  </si>
  <si>
    <t>기본1부+3부</t>
    <phoneticPr fontId="2" type="noConversion"/>
  </si>
  <si>
    <t>→100,000원으로 산출</t>
    <phoneticPr fontId="2" type="noConversion"/>
  </si>
  <si>
    <t>(글자제한)</t>
    <phoneticPr fontId="2" type="noConversion"/>
  </si>
  <si>
    <t>→90,000원으로 산출</t>
    <phoneticPr fontId="2" type="noConversion"/>
  </si>
  <si>
    <t>(1번선택에서 변동없음)</t>
    <phoneticPr fontId="2" type="noConversion"/>
  </si>
  <si>
    <t>기본1부+4부</t>
    <phoneticPr fontId="2" type="noConversion"/>
  </si>
  <si>
    <t>학과명</t>
    <phoneticPr fontId="2" type="noConversion"/>
  </si>
  <si>
    <t>연락처(HP)</t>
    <phoneticPr fontId="2" type="noConversion"/>
  </si>
  <si>
    <t>접수담당자(직위)</t>
    <phoneticPr fontId="2" type="noConversion"/>
  </si>
  <si>
    <r>
      <rPr>
        <sz val="16"/>
        <color theme="0"/>
        <rFont val="HY견고딕"/>
        <family val="1"/>
        <charset val="129"/>
      </rPr>
      <t>기관대표 또는
담당교수</t>
    </r>
    <r>
      <rPr>
        <sz val="14"/>
        <color theme="0"/>
        <rFont val="HY견고딕"/>
        <family val="1"/>
        <charset val="129"/>
      </rPr>
      <t xml:space="preserve">
</t>
    </r>
    <r>
      <rPr>
        <sz val="11"/>
        <color theme="0"/>
        <rFont val="HY견고딕"/>
        <family val="1"/>
        <charset val="129"/>
      </rPr>
      <t>(직위포함 기재)</t>
    </r>
    <phoneticPr fontId="2" type="noConversion"/>
  </si>
  <si>
    <t>헤어아트</t>
  </si>
  <si>
    <t>출전O</t>
  </si>
  <si>
    <r>
      <rPr>
        <b/>
        <sz val="14"/>
        <color rgb="FF000000"/>
        <rFont val="맑은 고딕"/>
        <family val="3"/>
        <charset val="129"/>
        <scheme val="minor"/>
      </rPr>
      <t>3.무한도전출전</t>
    </r>
    <r>
      <rPr>
        <b/>
        <sz val="10"/>
        <color rgb="FF000000"/>
        <rFont val="맑은 고딕"/>
        <family val="3"/>
        <charset val="129"/>
        <scheme val="minor"/>
      </rPr>
      <t xml:space="preserve">
</t>
    </r>
    <r>
      <rPr>
        <b/>
        <sz val="12"/>
        <color rgb="FFFF0000"/>
        <rFont val="맑은 고딕"/>
        <family val="3"/>
        <charset val="129"/>
        <scheme val="minor"/>
      </rPr>
      <t>→ 콘테스트 참석여부</t>
    </r>
    <phoneticPr fontId="2" type="noConversion"/>
  </si>
  <si>
    <t>입금자명(입금일자)</t>
    <phoneticPr fontId="2" type="noConversion"/>
  </si>
  <si>
    <t>1. 부문선택</t>
    <phoneticPr fontId="2" type="noConversion"/>
  </si>
  <si>
    <t>2.종목선택</t>
    <phoneticPr fontId="2" type="noConversion"/>
  </si>
  <si>
    <t>key</t>
    <phoneticPr fontId="2" type="noConversion"/>
  </si>
  <si>
    <t>부문선택</t>
    <phoneticPr fontId="2" type="noConversion"/>
  </si>
  <si>
    <t>패션메이크업</t>
    <phoneticPr fontId="2" type="noConversion"/>
  </si>
  <si>
    <t>웨딩메이크업</t>
    <phoneticPr fontId="2" type="noConversion"/>
  </si>
  <si>
    <t>창작와인딩</t>
    <phoneticPr fontId="2" type="noConversion"/>
  </si>
  <si>
    <t>메이크업</t>
  </si>
  <si>
    <t>공모_메이크업</t>
    <phoneticPr fontId="2" type="noConversion"/>
  </si>
  <si>
    <t>공모_헤어아트</t>
    <phoneticPr fontId="2" type="noConversion"/>
  </si>
  <si>
    <t>공모_네일아트</t>
    <phoneticPr fontId="2" type="noConversion"/>
  </si>
  <si>
    <t>웨딩환타지메이크업</t>
    <phoneticPr fontId="2" type="noConversion"/>
  </si>
  <si>
    <t>환타지메이크업</t>
    <phoneticPr fontId="2" type="noConversion"/>
  </si>
  <si>
    <t>아트마스크</t>
    <phoneticPr fontId="2" type="noConversion"/>
  </si>
  <si>
    <t>마네킨 바디아트</t>
    <phoneticPr fontId="2" type="noConversion"/>
  </si>
  <si>
    <t>바디아트</t>
    <phoneticPr fontId="2" type="noConversion"/>
  </si>
  <si>
    <t>캐릭터메이크업(2D)</t>
    <phoneticPr fontId="2" type="noConversion"/>
  </si>
  <si>
    <t>캐릭터메이크업(3D)</t>
    <phoneticPr fontId="2" type="noConversion"/>
  </si>
  <si>
    <t>메이크업 일러스트레이션</t>
    <phoneticPr fontId="2" type="noConversion"/>
  </si>
  <si>
    <t>패션 스타일링 및 오브제</t>
    <phoneticPr fontId="2" type="noConversion"/>
  </si>
  <si>
    <t>창작커트(미용사/이용사)</t>
    <phoneticPr fontId="2" type="noConversion"/>
  </si>
  <si>
    <t>창작업스타일</t>
    <phoneticPr fontId="2" type="noConversion"/>
  </si>
  <si>
    <t>창작컨슈머</t>
    <phoneticPr fontId="2" type="noConversion"/>
  </si>
  <si>
    <t>고전머리</t>
    <phoneticPr fontId="2" type="noConversion"/>
  </si>
  <si>
    <t>헤어아트 일러스트레이션</t>
    <phoneticPr fontId="2" type="noConversion"/>
  </si>
  <si>
    <t>[국가] 이용사</t>
    <phoneticPr fontId="2" type="noConversion"/>
  </si>
  <si>
    <t>[국가] 헤어퍼머넌트</t>
    <phoneticPr fontId="2" type="noConversion"/>
  </si>
  <si>
    <t>[국가] 헤어커트</t>
    <phoneticPr fontId="2" type="noConversion"/>
  </si>
  <si>
    <t>[국가] 뷰티메이크업</t>
    <phoneticPr fontId="2" type="noConversion"/>
  </si>
  <si>
    <t>[국가] 속눈썹연장</t>
    <phoneticPr fontId="2" type="noConversion"/>
  </si>
  <si>
    <t>[국가] 시대메이크업</t>
    <phoneticPr fontId="2" type="noConversion"/>
  </si>
  <si>
    <t>[국가] 캐릭터메이크업</t>
    <phoneticPr fontId="2" type="noConversion"/>
  </si>
  <si>
    <t>젤살롱(핸드)</t>
    <phoneticPr fontId="2" type="noConversion"/>
  </si>
  <si>
    <t>젤살롱(패디아트)</t>
    <phoneticPr fontId="2" type="noConversion"/>
  </si>
  <si>
    <t>평면아트</t>
    <phoneticPr fontId="2" type="noConversion"/>
  </si>
  <si>
    <t>믹스미디어</t>
    <phoneticPr fontId="2" type="noConversion"/>
  </si>
  <si>
    <t>네일아트 일러스트레이션</t>
    <phoneticPr fontId="2" type="noConversion"/>
  </si>
  <si>
    <t>[국가] 매니큐어</t>
    <phoneticPr fontId="2" type="noConversion"/>
  </si>
  <si>
    <t>[국가] 젤매니큐어</t>
    <phoneticPr fontId="2" type="noConversion"/>
  </si>
  <si>
    <t>[Extension] 팁위드랩</t>
    <phoneticPr fontId="2" type="noConversion"/>
  </si>
  <si>
    <t>[Extension] 실크익스텐션</t>
    <phoneticPr fontId="2" type="noConversion"/>
  </si>
  <si>
    <t>[Extension] 아크릴프렌치스캅춰</t>
    <phoneticPr fontId="2" type="noConversion"/>
  </si>
  <si>
    <t>[Extension] 젤원톤스캅춰</t>
    <phoneticPr fontId="2" type="noConversion"/>
  </si>
  <si>
    <t xml:space="preserve">  •  ①본 신청서 이메일 전송, ②입금, ③작품사진 전송
접수기간 내 해주셔야 신청이 완료됩니다.
  • 2026년 4월 13일~5월 12일까지 이메일 접수 (kmaa98@hanmail.net)
  • 계좌번호 : 국민은행 097-25-0030-300 사단법인 한국분장예술인협회
  • 1명의 출품자는 같은 종목으로 중복출전이 불가능합니다. 
  • 신청내역 수정시에는 신청서를 이메일로 재전송해주시면 됩니다. </t>
    <phoneticPr fontId="2" type="noConversion"/>
  </si>
  <si>
    <t>네일아트</t>
  </si>
  <si>
    <t>총입금액</t>
    <phoneticPr fontId="2" type="noConversion"/>
  </si>
  <si>
    <t>크리에이티브 메이크업</t>
    <phoneticPr fontId="2" type="noConversion"/>
  </si>
  <si>
    <t>개인/단체</t>
    <phoneticPr fontId="2" type="noConversion"/>
  </si>
  <si>
    <t>창작업스타일</t>
  </si>
  <si>
    <t>출전X</t>
  </si>
  <si>
    <t>[국가] 시대메이크업</t>
  </si>
  <si>
    <t>2. 종목선택
→ 선택목록 버튼으로 택1</t>
    <phoneticPr fontId="2" type="noConversion"/>
  </si>
  <si>
    <r>
      <t xml:space="preserve">2. 종목선택
</t>
    </r>
    <r>
      <rPr>
        <b/>
        <sz val="14"/>
        <color rgb="FFFF0000"/>
        <rFont val="맑은 고딕"/>
        <family val="3"/>
        <charset val="129"/>
        <scheme val="minor"/>
      </rPr>
      <t>→ 선택목록 버튼으로 택1</t>
    </r>
    <phoneticPr fontId="2" type="noConversion"/>
  </si>
  <si>
    <t>1. 부문선택
→ 선택목록 버튼으로 택1</t>
    <phoneticPr fontId="2" type="noConversion"/>
  </si>
  <si>
    <t>김협회</t>
    <phoneticPr fontId="2" type="noConversion"/>
  </si>
  <si>
    <t>010-8888-9999</t>
    <phoneticPr fontId="2" type="noConversion"/>
  </si>
  <si>
    <t>이분장</t>
    <phoneticPr fontId="2" type="noConversion"/>
  </si>
  <si>
    <t>010-9999-8888</t>
    <phoneticPr fontId="2" type="noConversion"/>
  </si>
  <si>
    <t>창작와인딩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</si>
</sst>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41">
    <font>
      <sz val="11"/>
      <color theme="1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24"/>
      <color theme="1"/>
      <name val="HY견고딕"/>
      <family val="1"/>
      <charset val="129"/>
    </font>
    <font>
      <b/>
      <sz val="11"/>
      <color rgb="FF000000"/>
      <name val="나눔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4"/>
      <color rgb="FFC00000"/>
      <name val="맑은 고딕"/>
      <family val="2"/>
      <charset val="129"/>
      <scheme val="major"/>
    </font>
    <font>
      <b/>
      <sz val="14"/>
      <color rgb="FFC00000"/>
      <name val="Segoe UI Symbol"/>
      <family val="2"/>
    </font>
    <font>
      <b/>
      <sz val="14"/>
      <color rgb="FFC00000"/>
      <name val="맑은 고딕"/>
      <family val="3"/>
      <charset val="129"/>
      <scheme val="major"/>
    </font>
    <font>
      <b/>
      <u/>
      <sz val="14"/>
      <color rgb="FFC00000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4"/>
      <color rgb="FF000000"/>
      <name val="나눔고딕"/>
      <family val="3"/>
      <charset val="129"/>
    </font>
    <font>
      <sz val="14"/>
      <color theme="1"/>
      <name val="맑은 고딕"/>
      <family val="2"/>
      <charset val="129"/>
      <scheme val="minor"/>
    </font>
    <font>
      <b/>
      <sz val="14"/>
      <color theme="5" tint="0.39997558519241921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16"/>
      <color rgb="FFC0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b/>
      <sz val="12"/>
      <color theme="5" tint="0.39997558519241921"/>
      <name val="맑은 고딕"/>
      <family val="3"/>
      <charset val="129"/>
      <scheme val="major"/>
    </font>
    <font>
      <sz val="14"/>
      <color theme="0"/>
      <name val="HY견고딕"/>
      <family val="1"/>
      <charset val="129"/>
    </font>
    <font>
      <sz val="11"/>
      <color theme="0"/>
      <name val="HY견고딕"/>
      <family val="1"/>
      <charset val="129"/>
    </font>
    <font>
      <b/>
      <sz val="12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inor"/>
    </font>
    <font>
      <sz val="16"/>
      <color theme="0"/>
      <name val="HY견고딕"/>
      <family val="1"/>
      <charset val="129"/>
    </font>
    <font>
      <b/>
      <sz val="12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rgb="FFFF0000"/>
      <name val="맑은 고딕"/>
      <family val="2"/>
      <charset val="129"/>
      <scheme val="minor"/>
    </font>
    <font>
      <sz val="48"/>
      <color theme="0"/>
      <name val="맑은 고딕"/>
      <family val="2"/>
      <charset val="129"/>
      <scheme val="minor"/>
    </font>
    <font>
      <sz val="48"/>
      <color theme="0"/>
      <name val="HY견고딕"/>
      <family val="1"/>
      <charset val="129"/>
    </font>
    <font>
      <b/>
      <sz val="11"/>
      <name val="나눔고딕"/>
      <family val="3"/>
      <charset val="129"/>
    </font>
    <font>
      <sz val="10"/>
      <color rgb="FF000000"/>
      <name val="나눔스퀘어"/>
      <family val="3"/>
      <charset val="129"/>
    </font>
    <font>
      <sz val="10"/>
      <color theme="4"/>
      <name val="나눔스퀘어"/>
      <family val="3"/>
      <charset val="129"/>
    </font>
    <font>
      <sz val="10"/>
      <name val="나눔스퀘어"/>
      <family val="3"/>
      <charset val="129"/>
    </font>
    <font>
      <sz val="11"/>
      <name val="맑은 고딕"/>
      <family val="2"/>
      <charset val="129"/>
      <scheme val="minor"/>
    </font>
    <font>
      <sz val="14"/>
      <color rgb="FF00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499984740745262"/>
        <bgColor indexed="64"/>
      </patternFill>
    </fill>
  </fills>
  <borders count="43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theme="7" tint="-0.249977111117893"/>
      </top>
      <bottom/>
      <diagonal/>
    </border>
    <border>
      <left/>
      <right style="hair">
        <color theme="7" tint="-0.249977111117893"/>
      </right>
      <top style="hair">
        <color theme="7" tint="-0.249977111117893"/>
      </top>
      <bottom/>
      <diagonal/>
    </border>
    <border>
      <left/>
      <right style="hair">
        <color theme="7" tint="-0.249977111117893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theme="1" tint="0.499984740745262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theme="1" tint="0.499984740745262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BFBFBF"/>
      </left>
      <right style="thin">
        <color rgb="FFBFBFBF"/>
      </right>
      <top style="medium">
        <color theme="1" tint="0.499984740745262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/>
      <bottom style="medium">
        <color indexed="64"/>
      </bottom>
      <diagonal/>
    </border>
    <border>
      <left style="medium">
        <color indexed="64"/>
      </left>
      <right style="thin">
        <color rgb="FFBFBFBF"/>
      </right>
      <top style="medium">
        <color indexed="64"/>
      </top>
      <bottom/>
      <diagonal/>
    </border>
    <border>
      <left style="thin">
        <color rgb="FFBFBFBF"/>
      </left>
      <right style="thin">
        <color rgb="FFBFBFBF"/>
      </right>
      <top style="medium">
        <color indexed="64"/>
      </top>
      <bottom style="thin">
        <color rgb="FFBFBFBF"/>
      </bottom>
      <diagonal/>
    </border>
    <border>
      <left style="medium">
        <color indexed="64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indexed="64"/>
      </bottom>
      <diagonal/>
    </border>
    <border>
      <left style="medium">
        <color theme="1" tint="0.499984740745262"/>
      </left>
      <right style="thin">
        <color rgb="FFBFBFBF"/>
      </right>
      <top style="medium">
        <color theme="1" tint="0.499984740745262"/>
      </top>
      <bottom style="thin">
        <color rgb="FFBFBFBF"/>
      </bottom>
      <diagonal/>
    </border>
    <border>
      <left style="medium">
        <color theme="1" tint="0.499984740745262"/>
      </left>
      <right style="thin">
        <color rgb="FFBFBFBF"/>
      </right>
      <top style="thin">
        <color rgb="FFBFBFBF"/>
      </top>
      <bottom/>
      <diagonal/>
    </border>
    <border>
      <left style="medium">
        <color theme="1" tint="0.499984740745262"/>
      </left>
      <right style="thin">
        <color rgb="FFBFBFBF"/>
      </right>
      <top/>
      <bottom style="thin">
        <color rgb="FFBFBFBF"/>
      </bottom>
      <diagonal/>
    </border>
    <border>
      <left style="medium">
        <color theme="1" tint="0.499984740745262"/>
      </left>
      <right style="thin">
        <color rgb="FFBFBFBF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rgb="FFBFBFBF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theme="1" tint="0.499984740745262"/>
      </left>
      <right/>
      <top/>
      <bottom/>
      <diagonal/>
    </border>
    <border>
      <left style="thin">
        <color rgb="FFBFBFBF"/>
      </left>
      <right style="thin">
        <color rgb="FFBFBFBF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31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176" fontId="15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15" fillId="0" borderId="5" xfId="0" applyFont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34" fillId="2" borderId="16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6" fillId="0" borderId="18" xfId="0" applyFont="1" applyBorder="1" applyAlignment="1">
      <alignment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7" fillId="0" borderId="22" xfId="0" applyFont="1" applyBorder="1" applyAlignment="1">
      <alignment vertical="center" wrapText="1"/>
    </xf>
    <xf numFmtId="0" fontId="35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horizontal="center" vertical="center" wrapText="1"/>
    </xf>
    <xf numFmtId="0" fontId="37" fillId="0" borderId="19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7" fillId="0" borderId="16" xfId="0" applyFont="1" applyBorder="1" applyAlignment="1">
      <alignment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center" wrapText="1"/>
    </xf>
    <xf numFmtId="0" fontId="37" fillId="0" borderId="24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center" vertical="center" wrapText="1"/>
    </xf>
    <xf numFmtId="0" fontId="38" fillId="0" borderId="0" xfId="0" applyFont="1">
      <alignment vertical="center"/>
    </xf>
    <xf numFmtId="0" fontId="35" fillId="0" borderId="3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0" fontId="37" fillId="0" borderId="16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176" fontId="13" fillId="4" borderId="12" xfId="0" applyNumberFormat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176" fontId="33" fillId="6" borderId="4" xfId="0" applyNumberFormat="1" applyFont="1" applyFill="1" applyBorder="1" applyAlignment="1">
      <alignment horizontal="center" vertical="center"/>
    </xf>
    <xf numFmtId="0" fontId="15" fillId="0" borderId="10" xfId="0" applyFont="1" applyBorder="1" applyAlignment="1" applyProtection="1">
      <alignment horizontal="right" vertical="center"/>
      <protection locked="0"/>
    </xf>
    <xf numFmtId="0" fontId="15" fillId="0" borderId="11" xfId="0" applyFont="1" applyBorder="1" applyAlignment="1" applyProtection="1">
      <alignment horizontal="right" vertical="center"/>
      <protection locked="0"/>
    </xf>
    <xf numFmtId="0" fontId="15" fillId="0" borderId="9" xfId="0" applyFont="1" applyBorder="1" applyAlignment="1" applyProtection="1">
      <alignment horizontal="right" vertical="center"/>
      <protection locked="0"/>
    </xf>
    <xf numFmtId="0" fontId="17" fillId="4" borderId="0" xfId="0" applyFont="1" applyFill="1" applyAlignment="1">
      <alignment horizontal="righ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176" fontId="33" fillId="6" borderId="4" xfId="0" applyNumberFormat="1" applyFont="1" applyFill="1" applyBorder="1" applyAlignment="1">
      <alignment horizontal="center" vertical="center" wrapText="1"/>
    </xf>
    <xf numFmtId="176" fontId="32" fillId="6" borderId="4" xfId="0" applyNumberFormat="1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15" fillId="0" borderId="34" xfId="0" applyFont="1" applyBorder="1" applyAlignment="1" applyProtection="1">
      <alignment horizontal="center" vertical="center"/>
      <protection locked="0"/>
    </xf>
    <xf numFmtId="0" fontId="13" fillId="4" borderId="34" xfId="0" applyFont="1" applyFill="1" applyBorder="1" applyAlignment="1" applyProtection="1">
      <alignment horizontal="center" vertical="center"/>
      <protection locked="0"/>
    </xf>
    <xf numFmtId="49" fontId="15" fillId="0" borderId="34" xfId="0" applyNumberFormat="1" applyFont="1" applyBorder="1" applyAlignment="1" applyProtection="1">
      <alignment horizontal="center" vertical="center" wrapText="1"/>
      <protection locked="0"/>
    </xf>
    <xf numFmtId="176" fontId="15" fillId="4" borderId="34" xfId="0" applyNumberFormat="1" applyFont="1" applyFill="1" applyBorder="1" applyAlignment="1" applyProtection="1">
      <alignment horizontal="center" vertical="center"/>
      <protection locked="0"/>
    </xf>
    <xf numFmtId="0" fontId="15" fillId="4" borderId="34" xfId="0" applyFont="1" applyFill="1" applyBorder="1" applyAlignment="1">
      <alignment horizontal="center" vertical="center"/>
    </xf>
    <xf numFmtId="176" fontId="15" fillId="4" borderId="34" xfId="0" applyNumberFormat="1" applyFont="1" applyFill="1" applyBorder="1" applyAlignment="1">
      <alignment horizontal="center" vertical="center"/>
    </xf>
    <xf numFmtId="177" fontId="19" fillId="0" borderId="34" xfId="0" applyNumberFormat="1" applyFont="1" applyBorder="1" applyAlignment="1" applyProtection="1">
      <alignment horizontal="center" vertical="center"/>
      <protection locked="0"/>
    </xf>
    <xf numFmtId="0" fontId="39" fillId="0" borderId="34" xfId="0" applyFont="1" applyBorder="1" applyAlignment="1">
      <alignment horizontal="center" vertical="center"/>
    </xf>
    <xf numFmtId="49" fontId="19" fillId="0" borderId="34" xfId="0" applyNumberFormat="1" applyFont="1" applyBorder="1" applyAlignment="1" applyProtection="1">
      <alignment horizontal="center" vertical="center"/>
      <protection locked="0"/>
    </xf>
    <xf numFmtId="177" fontId="15" fillId="0" borderId="34" xfId="0" applyNumberFormat="1" applyFont="1" applyBorder="1" applyAlignment="1" applyProtection="1">
      <alignment horizontal="center" vertical="center"/>
      <protection locked="0"/>
    </xf>
    <xf numFmtId="0" fontId="25" fillId="5" borderId="36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177" fontId="6" fillId="2" borderId="34" xfId="0" applyNumberFormat="1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177" fontId="15" fillId="0" borderId="34" xfId="0" applyNumberFormat="1" applyFont="1" applyBorder="1" applyProtection="1">
      <alignment vertical="center"/>
      <protection locked="0"/>
    </xf>
    <xf numFmtId="0" fontId="6" fillId="2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0" fontId="1" fillId="3" borderId="42" xfId="0" applyFont="1" applyFill="1" applyBorder="1" applyAlignment="1">
      <alignment horizontal="center" vertical="center" wrapText="1"/>
    </xf>
  </cellXfs>
  <cellStyles count="1">
    <cellStyle name="표준" xfId="0" builtinId="0"/>
  </cellStyles>
  <dxfs count="47">
    <dxf>
      <fill>
        <patternFill>
          <bgColor rgb="FFDDD9C4"/>
        </patternFill>
      </fill>
    </dxf>
    <dxf>
      <fill>
        <patternFill>
          <bgColor rgb="FFEEECE1"/>
        </patternFill>
      </fill>
    </dxf>
    <dxf>
      <fill>
        <patternFill>
          <bgColor rgb="FFC4BD97"/>
        </patternFill>
      </fill>
    </dxf>
    <dxf>
      <fill>
        <patternFill>
          <bgColor rgb="FF948A54"/>
        </patternFill>
      </fill>
    </dxf>
    <dxf>
      <fill>
        <patternFill>
          <bgColor rgb="FF948A54"/>
        </patternFill>
      </fill>
    </dxf>
    <dxf>
      <fill>
        <patternFill>
          <bgColor rgb="FFC4BD97"/>
        </patternFill>
      </fill>
    </dxf>
    <dxf>
      <fill>
        <patternFill>
          <bgColor rgb="FFDDD9C4"/>
        </patternFill>
      </fill>
    </dxf>
    <dxf>
      <fill>
        <patternFill>
          <bgColor rgb="FFEEECE1"/>
        </patternFill>
      </fill>
    </dxf>
    <dxf>
      <fill>
        <patternFill>
          <bgColor rgb="FFEBF1DE"/>
        </patternFill>
      </fill>
    </dxf>
    <dxf>
      <fill>
        <patternFill>
          <bgColor rgb="FFE5E38E"/>
        </patternFill>
      </fill>
    </dxf>
    <dxf>
      <fill>
        <patternFill>
          <bgColor rgb="FFE2C3B4"/>
        </patternFill>
      </fill>
    </dxf>
    <dxf>
      <fill>
        <patternFill>
          <bgColor rgb="FFC4BD97"/>
        </patternFill>
      </fill>
    </dxf>
    <dxf>
      <fill>
        <patternFill>
          <bgColor rgb="FFEEECE1"/>
        </patternFill>
      </fill>
    </dxf>
    <dxf>
      <fill>
        <patternFill>
          <bgColor rgb="FFDDD9C4"/>
        </patternFill>
      </fill>
    </dxf>
    <dxf>
      <fill>
        <patternFill>
          <bgColor rgb="FF948A54"/>
        </patternFill>
      </fill>
    </dxf>
    <dxf>
      <fill>
        <patternFill>
          <bgColor rgb="FFE5E38E"/>
        </patternFill>
      </fill>
    </dxf>
    <dxf>
      <fill>
        <patternFill>
          <bgColor rgb="FFEBF1DE"/>
        </patternFill>
      </fill>
    </dxf>
    <dxf>
      <fill>
        <patternFill>
          <bgColor rgb="FFE2C3B4"/>
        </patternFill>
      </fill>
    </dxf>
    <dxf>
      <fill>
        <patternFill>
          <bgColor rgb="FFE2C3B4"/>
        </patternFill>
      </fill>
    </dxf>
    <dxf>
      <fill>
        <patternFill>
          <bgColor rgb="FFEBF1DE"/>
        </patternFill>
      </fill>
    </dxf>
    <dxf>
      <fill>
        <patternFill>
          <bgColor rgb="FFE5E38E"/>
        </patternFill>
      </fill>
    </dxf>
    <dxf>
      <fill>
        <patternFill>
          <bgColor rgb="FFE5E38E"/>
        </patternFill>
      </fill>
    </dxf>
    <dxf>
      <fill>
        <patternFill>
          <bgColor rgb="FFEBF1DE"/>
        </patternFill>
      </fill>
    </dxf>
    <dxf>
      <fill>
        <patternFill>
          <bgColor rgb="FFE2C3B4"/>
        </patternFill>
      </fill>
    </dxf>
    <dxf>
      <fill>
        <patternFill>
          <bgColor rgb="FFE2C3B4"/>
        </patternFill>
      </fill>
    </dxf>
    <dxf>
      <fill>
        <patternFill>
          <bgColor rgb="FFEBF1DE"/>
        </patternFill>
      </fill>
    </dxf>
    <dxf>
      <fill>
        <patternFill>
          <bgColor rgb="FFE5E38E"/>
        </patternFill>
      </fill>
    </dxf>
    <dxf>
      <fill>
        <patternFill>
          <bgColor rgb="FF948A54"/>
        </patternFill>
      </fill>
    </dxf>
    <dxf>
      <fill>
        <patternFill>
          <bgColor rgb="FFEEECE1"/>
        </patternFill>
      </fill>
    </dxf>
    <dxf>
      <fill>
        <patternFill>
          <bgColor rgb="FFDDD9C4"/>
        </patternFill>
      </fill>
    </dxf>
    <dxf>
      <fill>
        <patternFill>
          <bgColor rgb="FFC4BD97"/>
        </patternFill>
      </fill>
    </dxf>
    <dxf>
      <fill>
        <patternFill>
          <bgColor rgb="FF948A54"/>
        </patternFill>
      </fill>
    </dxf>
    <dxf>
      <fill>
        <patternFill>
          <bgColor rgb="FFC4BD97"/>
        </patternFill>
      </fill>
    </dxf>
    <dxf>
      <fill>
        <patternFill>
          <bgColor rgb="FFDDD9C4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C4BD97"/>
        </patternFill>
      </fill>
    </dxf>
    <dxf>
      <fill>
        <patternFill>
          <bgColor rgb="FFDDD9C4"/>
        </patternFill>
      </fill>
    </dxf>
    <dxf>
      <fill>
        <patternFill>
          <bgColor rgb="FF948A54"/>
        </patternFill>
      </fill>
    </dxf>
    <dxf>
      <fill>
        <patternFill>
          <bgColor rgb="FFEEECE1"/>
        </patternFill>
      </fill>
    </dxf>
    <dxf>
      <fill>
        <patternFill>
          <bgColor rgb="FFDDD9C4"/>
        </patternFill>
      </fill>
    </dxf>
    <dxf>
      <fill>
        <patternFill>
          <bgColor rgb="FFC4BD97"/>
        </patternFill>
      </fill>
    </dxf>
    <dxf>
      <fill>
        <patternFill>
          <bgColor rgb="FF948A54"/>
        </patternFill>
      </fill>
    </dxf>
    <dxf>
      <fill>
        <patternFill>
          <bgColor rgb="FF948A54"/>
        </patternFill>
      </fill>
    </dxf>
    <dxf>
      <fill>
        <patternFill>
          <bgColor rgb="FFC4BD97"/>
        </patternFill>
      </fill>
    </dxf>
    <dxf>
      <fill>
        <patternFill>
          <bgColor rgb="FFDDD9C4"/>
        </patternFill>
      </fill>
    </dxf>
    <dxf>
      <fill>
        <patternFill>
          <bgColor rgb="FFEEECE1"/>
        </patternFill>
      </fill>
    </dxf>
  </dxfs>
  <tableStyles count="0" defaultTableStyle="TableStyleMedium2" defaultPivotStyle="PivotStyleLight16"/>
  <colors>
    <mruColors>
      <color rgb="FFFFEFEF"/>
      <color rgb="FF948A54"/>
      <color rgb="FFC4BD97"/>
      <color rgb="FFDDD9C4"/>
      <color rgb="FFEEECE1"/>
      <color rgb="FF804F22"/>
      <color rgb="FFC16798"/>
      <color rgb="FFCF8BB0"/>
      <color rgb="FF0B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1696357</xdr:colOff>
      <xdr:row>5</xdr:row>
      <xdr:rowOff>235857</xdr:rowOff>
    </xdr:from>
    <xdr:to>
      <xdr:col>11</xdr:col>
      <xdr:colOff>90714</xdr:colOff>
      <xdr:row>6</xdr:row>
      <xdr:rowOff>154214</xdr:rowOff>
    </xdr:to>
    <xdr:cxnSp macro="">
      <xdr:nvCxnSpPr>
        <xdr:cNvPr id="5" name="직선 화살표 연결선 4">
          <a:extLst>
            <a:ext uri="{FF2B5EF4-FFF2-40B4-BE49-F238E27FC236}">
              <a16:creationId xmlns:a16="http://schemas.microsoft.com/office/drawing/2014/main" id="{11D4D64A-82A7-A478-3720-0AC881A2A2C6}"/>
            </a:ext>
          </a:extLst>
        </xdr:cNvPr>
        <xdr:cNvCxnSpPr/>
      </xdr:nvCxnSpPr>
      <xdr:spPr>
        <a:xfrm flipH="1">
          <a:off x="6803571" y="4717143"/>
          <a:ext cx="535214" cy="1197428"/>
        </a:xfrm>
        <a:prstGeom prst="straightConnector1">
          <a:avLst/>
        </a:prstGeom>
        <a:ln w="5715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12</xdr:col>
      <xdr:colOff>693319</xdr:colOff>
      <xdr:row>4</xdr:row>
      <xdr:rowOff>431550</xdr:rowOff>
    </xdr:from>
    <xdr:ext cx="171459" cy="177809"/>
    <xdr:pic>
      <xdr:nvPicPr>
        <xdr:cNvPr id="7" name="그림 6">
          <a:extLst>
            <a:ext uri="{FF2B5EF4-FFF2-40B4-BE49-F238E27FC236}">
              <a16:creationId xmlns:a16="http://schemas.microsoft.com/office/drawing/2014/main" id="{6FCC61DA-AFF8-471A-B1B4-BDCA461EE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49774" y="4391641"/>
          <a:ext cx="171459" cy="177809"/>
        </a:xfrm>
        <a:prstGeom prst="rect">
          <a:avLst/>
        </a:prstGeom>
      </xdr:spPr>
    </xdr:pic>
    <xdr:clientData/>
  </xdr:oneCellAnchor>
  <xdr:oneCellAnchor>
    <xdr:from>
      <xdr:col>10</xdr:col>
      <xdr:colOff>1588766</xdr:colOff>
      <xdr:row>6</xdr:row>
      <xdr:rowOff>245557</xdr:rowOff>
    </xdr:from>
    <xdr:ext cx="191872" cy="192518"/>
    <xdr:pic>
      <xdr:nvPicPr>
        <xdr:cNvPr id="2" name="그림 1">
          <a:extLst>
            <a:ext uri="{FF2B5EF4-FFF2-40B4-BE49-F238E27FC236}">
              <a16:creationId xmlns:a16="http://schemas.microsoft.com/office/drawing/2014/main" id="{4213CA0C-E8AE-4CFA-A1B5-6782F4AD42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" t="10948" r="7958" b="-2"/>
        <a:stretch/>
      </xdr:blipFill>
      <xdr:spPr>
        <a:xfrm>
          <a:off x="6703402" y="6006739"/>
          <a:ext cx="191872" cy="192518"/>
        </a:xfrm>
        <a:prstGeom prst="rect">
          <a:avLst/>
        </a:prstGeom>
      </xdr:spPr>
    </xdr:pic>
    <xdr:clientData/>
  </xdr:oneCellAnchor>
  <xdr:twoCellAnchor editAs="oneCell">
    <xdr:from>
      <xdr:col>8</xdr:col>
      <xdr:colOff>1041976</xdr:colOff>
      <xdr:row>0</xdr:row>
      <xdr:rowOff>80818</xdr:rowOff>
    </xdr:from>
    <xdr:to>
      <xdr:col>14</xdr:col>
      <xdr:colOff>1177635</xdr:colOff>
      <xdr:row>0</xdr:row>
      <xdr:rowOff>1677389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374E0F8-0519-1E63-0B49-878B0F0DEF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1183"/>
        <a:stretch/>
      </xdr:blipFill>
      <xdr:spPr>
        <a:xfrm>
          <a:off x="4782703" y="80818"/>
          <a:ext cx="11738841" cy="1596571"/>
        </a:xfrm>
        <a:prstGeom prst="rect">
          <a:avLst/>
        </a:prstGeom>
      </xdr:spPr>
    </xdr:pic>
    <xdr:clientData/>
  </xdr:twoCellAnchor>
  <xdr:oneCellAnchor>
    <xdr:from>
      <xdr:col>12</xdr:col>
      <xdr:colOff>1624216</xdr:colOff>
      <xdr:row>6</xdr:row>
      <xdr:rowOff>194592</xdr:rowOff>
    </xdr:from>
    <xdr:ext cx="191872" cy="192518"/>
    <xdr:pic>
      <xdr:nvPicPr>
        <xdr:cNvPr id="8" name="그림 7">
          <a:extLst>
            <a:ext uri="{FF2B5EF4-FFF2-40B4-BE49-F238E27FC236}">
              <a16:creationId xmlns:a16="http://schemas.microsoft.com/office/drawing/2014/main" id="{C0B35058-E804-437B-A223-055E9BEFB3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" t="10948" r="7958" b="-2"/>
        <a:stretch/>
      </xdr:blipFill>
      <xdr:spPr>
        <a:xfrm>
          <a:off x="12444616" y="5947692"/>
          <a:ext cx="191872" cy="192518"/>
        </a:xfrm>
        <a:prstGeom prst="rect">
          <a:avLst/>
        </a:prstGeom>
      </xdr:spPr>
    </xdr:pic>
    <xdr:clientData/>
  </xdr:oneCellAnchor>
  <xdr:twoCellAnchor>
    <xdr:from>
      <xdr:col>10</xdr:col>
      <xdr:colOff>1696357</xdr:colOff>
      <xdr:row>5</xdr:row>
      <xdr:rowOff>235857</xdr:rowOff>
    </xdr:from>
    <xdr:to>
      <xdr:col>11</xdr:col>
      <xdr:colOff>90714</xdr:colOff>
      <xdr:row>6</xdr:row>
      <xdr:rowOff>154214</xdr:rowOff>
    </xdr:to>
    <xdr:cxnSp macro="">
      <xdr:nvCxnSpPr>
        <xdr:cNvPr id="4" name="직선 화살표 연결선 3">
          <a:extLst>
            <a:ext uri="{FF2B5EF4-FFF2-40B4-BE49-F238E27FC236}">
              <a16:creationId xmlns:a16="http://schemas.microsoft.com/office/drawing/2014/main" id="{B197C29F-5AA7-44E3-8898-95CFFB76993F}"/>
            </a:ext>
          </a:extLst>
        </xdr:cNvPr>
        <xdr:cNvCxnSpPr/>
      </xdr:nvCxnSpPr>
      <xdr:spPr>
        <a:xfrm flipH="1">
          <a:off x="6808107" y="4179207"/>
          <a:ext cx="534307" cy="1201057"/>
        </a:xfrm>
        <a:prstGeom prst="straightConnector1">
          <a:avLst/>
        </a:prstGeom>
        <a:ln w="5715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Y\OneDrive\&#48148;&#53461;%20&#54868;&#47732;\2026GEN-Z%20&#51217;&#49688;&#49888;&#52397;&#49436;%20(20260512&#44620;&#51648;%20&#51217;&#49688;).xlsx" TargetMode="External"/><Relationship Id="rId1" Type="http://schemas.openxmlformats.org/officeDocument/2006/relationships/externalLinkPath" Target="2026GEN-Z%20&#51217;&#49688;&#49888;&#52397;&#49436;%20(20260512&#44620;&#51648;%20&#51217;&#4968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_단체접수(고교일반)"/>
      <sheetName val="2_개인접수(고교일반)"/>
      <sheetName val="3_마스터부신청서"/>
      <sheetName val="무한도전 종목안내"/>
      <sheetName val="부문종목선택"/>
    </sheetNames>
    <sheetDataSet>
      <sheetData sheetId="0">
        <row r="1">
          <cell r="C1" t="str">
            <v>1. 부문선택</v>
          </cell>
        </row>
        <row r="2">
          <cell r="A2" t="str">
            <v>고교부_헤어</v>
          </cell>
          <cell r="C2" t="str">
            <v>고교부_헤어</v>
          </cell>
        </row>
        <row r="3">
          <cell r="A3" t="str">
            <v>고교부_메이크업</v>
          </cell>
        </row>
        <row r="4">
          <cell r="A4" t="str">
            <v>일반부_메이크업</v>
          </cell>
          <cell r="C4" t="str">
            <v>고교부_메이크업</v>
          </cell>
        </row>
        <row r="5">
          <cell r="A5" t="str">
            <v>일반부_헤어</v>
          </cell>
          <cell r="C5" t="str">
            <v>고교부_메이크업</v>
          </cell>
        </row>
        <row r="6">
          <cell r="A6" t="str">
            <v>일반부_피부</v>
          </cell>
        </row>
        <row r="7">
          <cell r="A7" t="str">
            <v>일반부_네일</v>
          </cell>
          <cell r="C7" t="str">
            <v>일반부_메이크업</v>
          </cell>
        </row>
        <row r="8">
          <cell r="C8" t="str">
            <v>일반부_메이크업</v>
          </cell>
        </row>
        <row r="9">
          <cell r="C9" t="str">
            <v>일반부_메이크업</v>
          </cell>
        </row>
        <row r="10">
          <cell r="C10" t="str">
            <v>일반부_메이크업</v>
          </cell>
        </row>
        <row r="11">
          <cell r="C11" t="str">
            <v>일반부_메이크업</v>
          </cell>
        </row>
        <row r="12">
          <cell r="C12" t="str">
            <v>일반부_메이크업</v>
          </cell>
        </row>
        <row r="13">
          <cell r="C13" t="str">
            <v>일반부_메이크업</v>
          </cell>
        </row>
        <row r="14">
          <cell r="C14" t="str">
            <v>일반부_메이크업</v>
          </cell>
        </row>
        <row r="15">
          <cell r="C15" t="str">
            <v>일반부_메이크업</v>
          </cell>
        </row>
        <row r="16">
          <cell r="C16" t="str">
            <v>일반부_메이크업</v>
          </cell>
        </row>
        <row r="17">
          <cell r="C17" t="str">
            <v>일반부_메이크업</v>
          </cell>
        </row>
        <row r="18">
          <cell r="C18" t="str">
            <v>일반부_메이크업</v>
          </cell>
        </row>
        <row r="19">
          <cell r="C19" t="str">
            <v>일반부_메이크업</v>
          </cell>
        </row>
        <row r="20">
          <cell r="C20" t="str">
            <v>일반부_메이크업</v>
          </cell>
        </row>
        <row r="22">
          <cell r="C22" t="str">
            <v>일반부_헤어</v>
          </cell>
        </row>
        <row r="23">
          <cell r="C23" t="str">
            <v>일반부_헤어</v>
          </cell>
        </row>
        <row r="24">
          <cell r="C24" t="str">
            <v>일반부_헤어</v>
          </cell>
        </row>
        <row r="25">
          <cell r="C25" t="str">
            <v>일반부_헤어</v>
          </cell>
        </row>
        <row r="26">
          <cell r="C26" t="str">
            <v>일반부_헤어</v>
          </cell>
        </row>
        <row r="27">
          <cell r="C27" t="str">
            <v>일반부_헤어</v>
          </cell>
        </row>
        <row r="28">
          <cell r="C28" t="str">
            <v>일반부_헤어</v>
          </cell>
        </row>
        <row r="29">
          <cell r="C29" t="str">
            <v>일반부_헤어</v>
          </cell>
        </row>
        <row r="31">
          <cell r="C31" t="str">
            <v>일반부_피부</v>
          </cell>
        </row>
        <row r="33">
          <cell r="C33" t="str">
            <v>일반부_네일</v>
          </cell>
        </row>
        <row r="34">
          <cell r="C34" t="str">
            <v>일반부_네일</v>
          </cell>
        </row>
        <row r="35">
          <cell r="C35" t="str">
            <v>일반부_네일</v>
          </cell>
        </row>
        <row r="36">
          <cell r="C36" t="str">
            <v>일반부_네일</v>
          </cell>
        </row>
        <row r="37">
          <cell r="C37" t="str">
            <v>일반부_네일</v>
          </cell>
        </row>
        <row r="38">
          <cell r="C38" t="str">
            <v>일반부_네일</v>
          </cell>
        </row>
      </sheetData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B4BA-1C59-4C44-8526-DBD020D677E4}">
  <sheetPr>
    <pageSetUpPr fitToPage="1"/>
  </sheetPr>
  <dimension ref="A1:O108"/>
  <sheetViews>
    <sheetView tabSelected="1" topLeftCell="G1" zoomScale="55" zoomScaleNormal="55" workbookViewId="0">
      <selection activeCell="L12" sqref="L12"/>
    </sheetView>
  </sheetViews>
  <sheetFormatPr defaultColWidth="24.58203125" defaultRowHeight="15" customHeight="1"/>
  <cols>
    <col min="1" max="1" width="58.9140625" hidden="1" customWidth="1"/>
    <col min="2" max="2" width="50.58203125" hidden="1" customWidth="1"/>
    <col min="3" max="3" width="46.83203125" hidden="1" customWidth="1"/>
    <col min="4" max="4" width="61.08203125" hidden="1" customWidth="1"/>
    <col min="5" max="5" width="29.58203125" hidden="1" customWidth="1"/>
    <col min="6" max="6" width="40.58203125" hidden="1" customWidth="1"/>
    <col min="7" max="7" width="17.75" style="1" customWidth="1"/>
    <col min="8" max="8" width="24.58203125" style="1"/>
    <col min="9" max="9" width="22.58203125" style="4" customWidth="1"/>
    <col min="10" max="10" width="25.9140625" style="1" customWidth="1"/>
    <col min="11" max="11" width="24.58203125" style="1"/>
    <col min="12" max="12" width="37.75" style="1" customWidth="1"/>
    <col min="13" max="13" width="24.58203125" style="1"/>
    <col min="14" max="14" width="17" style="1" customWidth="1"/>
    <col min="15" max="15" width="26.08203125" style="3" customWidth="1"/>
  </cols>
  <sheetData>
    <row r="1" spans="1:15" ht="140.15" customHeight="1" thickBot="1">
      <c r="A1" s="6"/>
      <c r="B1" s="6"/>
      <c r="C1" s="6"/>
      <c r="D1" s="6"/>
      <c r="E1" s="6"/>
      <c r="G1" s="46" t="s">
        <v>84</v>
      </c>
      <c r="H1" s="46"/>
      <c r="I1" s="14"/>
      <c r="J1" s="14"/>
      <c r="K1" s="14"/>
      <c r="L1" s="14"/>
      <c r="M1" s="14"/>
      <c r="N1" s="14"/>
      <c r="O1"/>
    </row>
    <row r="2" spans="1:15" ht="47.5" customHeight="1" thickBot="1">
      <c r="A2" s="7" t="s">
        <v>9</v>
      </c>
      <c r="B2" s="8" t="s">
        <v>10</v>
      </c>
      <c r="C2" s="9" t="s">
        <v>24</v>
      </c>
      <c r="D2" s="10"/>
      <c r="E2" s="10"/>
      <c r="G2" s="55" t="s">
        <v>6</v>
      </c>
      <c r="H2" s="56"/>
      <c r="I2" s="15"/>
      <c r="J2" s="5" t="s">
        <v>29</v>
      </c>
      <c r="K2" s="15"/>
      <c r="L2" s="50" t="s">
        <v>80</v>
      </c>
      <c r="M2" s="50"/>
      <c r="N2" s="50"/>
      <c r="O2" s="50"/>
    </row>
    <row r="3" spans="1:15" ht="40.5" customHeight="1" thickBot="1">
      <c r="A3" s="8"/>
      <c r="B3" s="8" t="s">
        <v>11</v>
      </c>
      <c r="C3" s="9" t="s">
        <v>24</v>
      </c>
      <c r="D3" s="2"/>
      <c r="E3" s="2"/>
      <c r="G3" s="55" t="s">
        <v>31</v>
      </c>
      <c r="H3" s="56"/>
      <c r="I3" s="16"/>
      <c r="J3" s="5" t="s">
        <v>30</v>
      </c>
      <c r="K3" s="15"/>
      <c r="L3" s="50"/>
      <c r="M3" s="50"/>
      <c r="N3" s="50"/>
      <c r="O3" s="50"/>
    </row>
    <row r="4" spans="1:15" ht="83.5" customHeight="1" thickBot="1">
      <c r="A4" s="8"/>
      <c r="B4" s="8" t="s">
        <v>12</v>
      </c>
      <c r="C4" s="9" t="s">
        <v>24</v>
      </c>
      <c r="D4" s="2"/>
      <c r="E4" s="2"/>
      <c r="G4" s="57" t="s">
        <v>32</v>
      </c>
      <c r="H4" s="58"/>
      <c r="I4" s="16"/>
      <c r="J4" s="5" t="s">
        <v>30</v>
      </c>
      <c r="K4" s="15"/>
      <c r="L4" s="50"/>
      <c r="M4" s="50"/>
      <c r="N4" s="50"/>
      <c r="O4" s="50"/>
    </row>
    <row r="5" spans="1:15" ht="40.5" customHeight="1" thickBot="1">
      <c r="A5" s="8"/>
      <c r="B5" s="8" t="s">
        <v>13</v>
      </c>
      <c r="C5" s="9" t="s">
        <v>24</v>
      </c>
      <c r="D5" s="2"/>
      <c r="E5" s="2"/>
      <c r="G5" s="59" t="s">
        <v>36</v>
      </c>
      <c r="H5" s="60"/>
      <c r="I5" s="47" t="s">
        <v>4</v>
      </c>
      <c r="J5" s="48"/>
      <c r="K5" s="49"/>
      <c r="L5" s="51" t="s">
        <v>8</v>
      </c>
      <c r="M5" s="51"/>
      <c r="N5" s="51"/>
      <c r="O5" s="52"/>
    </row>
    <row r="6" spans="1:15" ht="101.15" customHeight="1">
      <c r="A6" s="7" t="s">
        <v>14</v>
      </c>
      <c r="B6" s="8" t="s">
        <v>15</v>
      </c>
      <c r="C6" s="8" t="s">
        <v>25</v>
      </c>
      <c r="D6" s="2"/>
      <c r="E6" s="2"/>
      <c r="G6" s="71" t="s">
        <v>82</v>
      </c>
      <c r="H6" s="72"/>
      <c r="I6" s="43">
        <f>SUM(O9:O108)</f>
        <v>280000</v>
      </c>
      <c r="J6" s="44"/>
      <c r="K6" s="45"/>
      <c r="L6" s="53"/>
      <c r="M6" s="53"/>
      <c r="N6" s="53"/>
      <c r="O6" s="54"/>
    </row>
    <row r="7" spans="1:15" ht="25" customHeight="1">
      <c r="A7" s="7" t="s">
        <v>16</v>
      </c>
      <c r="B7" s="8" t="s">
        <v>17</v>
      </c>
      <c r="C7" s="11" t="s">
        <v>26</v>
      </c>
      <c r="D7" s="2"/>
      <c r="E7" s="2"/>
      <c r="G7" s="73" t="s">
        <v>1</v>
      </c>
      <c r="H7" s="73" t="s">
        <v>0</v>
      </c>
      <c r="I7" s="74" t="s">
        <v>3</v>
      </c>
      <c r="J7" s="77" t="s">
        <v>2</v>
      </c>
      <c r="K7" s="78" t="s">
        <v>7</v>
      </c>
      <c r="L7" s="79" t="s">
        <v>89</v>
      </c>
      <c r="M7" s="80" t="s">
        <v>35</v>
      </c>
      <c r="N7" s="81" t="s">
        <v>5</v>
      </c>
      <c r="O7" s="73"/>
    </row>
    <row r="8" spans="1:15" ht="48" customHeight="1" thickBot="1">
      <c r="A8" s="8"/>
      <c r="B8" s="8" t="s">
        <v>18</v>
      </c>
      <c r="C8" s="8" t="s">
        <v>27</v>
      </c>
      <c r="D8" s="2"/>
      <c r="E8" s="2"/>
      <c r="G8" s="73"/>
      <c r="H8" s="73"/>
      <c r="I8" s="74"/>
      <c r="J8" s="77"/>
      <c r="K8" s="83"/>
      <c r="L8" s="78"/>
      <c r="M8" s="80"/>
      <c r="N8" s="81"/>
      <c r="O8" s="73"/>
    </row>
    <row r="9" spans="1:15" s="2" customFormat="1" ht="50.15" customHeight="1" thickTop="1">
      <c r="A9" s="7"/>
      <c r="B9" s="8"/>
      <c r="C9" s="8"/>
      <c r="E9" s="13">
        <f>IFERROR(100000-IF($M9=$B$7,10000,0),0)</f>
        <v>100000</v>
      </c>
      <c r="F9" s="2" t="str">
        <f>H9&amp;I9&amp;J9</f>
        <v>김협회20000101010-8888-9999</v>
      </c>
      <c r="G9" s="75">
        <v>1</v>
      </c>
      <c r="H9" s="61" t="s">
        <v>91</v>
      </c>
      <c r="I9" s="61">
        <v>20000101</v>
      </c>
      <c r="J9" s="61" t="s">
        <v>92</v>
      </c>
      <c r="K9" s="82" t="s">
        <v>44</v>
      </c>
      <c r="L9" s="63" t="s">
        <v>87</v>
      </c>
      <c r="M9" s="64" t="s">
        <v>86</v>
      </c>
      <c r="N9" s="65">
        <f>IF(F9="",0,COUNTIF($F$9:$F58,$F9))</f>
        <v>1</v>
      </c>
      <c r="O9" s="66">
        <f>IF(OR($F9="",COUNTIF($F$9:$F9,$F9)&gt;1),"",SUMIF($F$9:$F$58,$F9,$E$9:$E$58))</f>
        <v>100000</v>
      </c>
    </row>
    <row r="10" spans="1:15" s="2" customFormat="1" ht="50.15" customHeight="1">
      <c r="A10" s="8"/>
      <c r="B10" s="8"/>
      <c r="C10" s="8"/>
      <c r="E10" s="13">
        <f t="shared" ref="E10:E73" si="0">IFERROR(100000-IF($M10=$B$7,10000,0),0)</f>
        <v>90000</v>
      </c>
      <c r="F10" s="2" t="str">
        <f t="shared" ref="F10:F58" si="1">H10&amp;I10&amp;J10</f>
        <v>이분장20020202010-9999-8888</v>
      </c>
      <c r="G10" s="75">
        <v>2</v>
      </c>
      <c r="H10" s="61" t="s">
        <v>93</v>
      </c>
      <c r="I10" s="61">
        <v>20020202</v>
      </c>
      <c r="J10" s="61" t="s">
        <v>94</v>
      </c>
      <c r="K10" s="62" t="s">
        <v>33</v>
      </c>
      <c r="L10" s="63" t="s">
        <v>85</v>
      </c>
      <c r="M10" s="64" t="s">
        <v>34</v>
      </c>
      <c r="N10" s="65">
        <f>IF(F10="",0,COUNTIF($F$9:$F109,$F10))</f>
        <v>2</v>
      </c>
      <c r="O10" s="66">
        <f>IF(OR($F10="",COUNTIF($F$9:$F10,$F10)&gt;1),"",SUMIF($F$9:$F$58,$F10,$E$9:$E$58))</f>
        <v>180000</v>
      </c>
    </row>
    <row r="11" spans="1:15" s="2" customFormat="1" ht="50.15" customHeight="1">
      <c r="A11" s="8"/>
      <c r="B11" s="8"/>
      <c r="C11" s="8"/>
      <c r="E11" s="13">
        <f t="shared" si="0"/>
        <v>90000</v>
      </c>
      <c r="F11" s="2" t="str">
        <f t="shared" si="1"/>
        <v>이분장20020202010-9999-8888</v>
      </c>
      <c r="G11" s="75">
        <v>3</v>
      </c>
      <c r="H11" s="61" t="s">
        <v>93</v>
      </c>
      <c r="I11" s="61">
        <v>20020202</v>
      </c>
      <c r="J11" s="61" t="s">
        <v>94</v>
      </c>
      <c r="K11" s="62" t="s">
        <v>33</v>
      </c>
      <c r="L11" s="63" t="s">
        <v>95</v>
      </c>
      <c r="M11" s="64" t="s">
        <v>34</v>
      </c>
      <c r="N11" s="65">
        <f>IF(F11="",0,COUNTIF($F$9:$F110,$F11))</f>
        <v>2</v>
      </c>
      <c r="O11" s="66" t="str">
        <f>IF(OR($F11="",COUNTIF($F$9:$F11,$F11)&gt;1),"",SUMIF($F$9:$F$58,$F11,$E$9:$E$58))</f>
        <v/>
      </c>
    </row>
    <row r="12" spans="1:15" s="2" customFormat="1" ht="50.15" customHeight="1">
      <c r="B12" s="8"/>
      <c r="C12" s="8"/>
      <c r="E12" s="13">
        <f t="shared" si="0"/>
        <v>100000</v>
      </c>
      <c r="F12" s="2" t="str">
        <f t="shared" si="1"/>
        <v/>
      </c>
      <c r="G12" s="75">
        <v>4</v>
      </c>
      <c r="H12" s="61"/>
      <c r="I12" s="61"/>
      <c r="J12" s="61"/>
      <c r="K12" s="62"/>
      <c r="L12" s="63"/>
      <c r="M12" s="64"/>
      <c r="N12" s="65">
        <f>IF(F12="",0,COUNTIF($F$9:$F111,$F12))</f>
        <v>0</v>
      </c>
      <c r="O12" s="66" t="str">
        <f>IF(OR($F12="",COUNTIF($F$9:$F12,$F12)&gt;1),"",SUMIF($F$9:$F$58,$F12,$E$9:$E$58))</f>
        <v/>
      </c>
    </row>
    <row r="13" spans="1:15" s="2" customFormat="1" ht="50.15" customHeight="1">
      <c r="B13" s="8"/>
      <c r="C13" s="8"/>
      <c r="E13" s="13">
        <f t="shared" si="0"/>
        <v>100000</v>
      </c>
      <c r="F13" s="2" t="str">
        <f t="shared" si="1"/>
        <v/>
      </c>
      <c r="G13" s="75">
        <v>5</v>
      </c>
      <c r="H13" s="61"/>
      <c r="I13" s="61"/>
      <c r="J13" s="61"/>
      <c r="K13" s="62"/>
      <c r="L13" s="63"/>
      <c r="M13" s="64"/>
      <c r="N13" s="65">
        <f>IF(F13="",0,COUNTIF($F$9:$F112,$F13))</f>
        <v>0</v>
      </c>
      <c r="O13" s="66" t="str">
        <f>IF(OR($F13="",COUNTIF($F$9:$F13,$F13)&gt;1),"",SUMIF($F$9:$F$58,$F13,$E$9:$E$58))</f>
        <v/>
      </c>
    </row>
    <row r="14" spans="1:15" s="2" customFormat="1" ht="50.15" customHeight="1">
      <c r="A14" s="12"/>
      <c r="E14" s="13">
        <f t="shared" si="0"/>
        <v>100000</v>
      </c>
      <c r="F14" s="2" t="str">
        <f t="shared" si="1"/>
        <v/>
      </c>
      <c r="G14" s="75">
        <v>6</v>
      </c>
      <c r="H14" s="61"/>
      <c r="I14" s="61"/>
      <c r="J14" s="61"/>
      <c r="K14" s="62"/>
      <c r="L14" s="63"/>
      <c r="M14" s="64"/>
      <c r="N14" s="65">
        <f>IF(F14="",0,COUNTIF($F$9:$F113,$F14))</f>
        <v>0</v>
      </c>
      <c r="O14" s="66" t="str">
        <f>IF(OR($F14="",COUNTIF($F$9:$F14,$F14)&gt;1),"",SUMIF($F$9:$F$58,$F14,$E$9:$E$58))</f>
        <v/>
      </c>
    </row>
    <row r="15" spans="1:15" s="2" customFormat="1" ht="50.15" customHeight="1" thickBot="1">
      <c r="A15" s="12" t="s">
        <v>40</v>
      </c>
      <c r="B15" s="2" t="s">
        <v>39</v>
      </c>
      <c r="C15" s="42" t="s">
        <v>90</v>
      </c>
      <c r="D15" s="42" t="s">
        <v>88</v>
      </c>
      <c r="E15" s="13">
        <f t="shared" si="0"/>
        <v>100000</v>
      </c>
      <c r="F15" s="2" t="str">
        <f t="shared" si="1"/>
        <v/>
      </c>
      <c r="G15" s="75">
        <v>7</v>
      </c>
      <c r="H15" s="61"/>
      <c r="I15" s="67"/>
      <c r="J15" s="61"/>
      <c r="K15" s="62"/>
      <c r="L15" s="63"/>
      <c r="M15" s="64"/>
      <c r="N15" s="65">
        <f>IF(F15="",0,COUNTIF($F$9:$F114,$F15))</f>
        <v>0</v>
      </c>
      <c r="O15" s="66" t="str">
        <f>IF(OR($F15="",COUNTIF($F$9:$F15,$F15)&gt;1),"",SUMIF($F$9:$F$58,$F15,$E$9:$E$58))</f>
        <v/>
      </c>
    </row>
    <row r="16" spans="1:15" s="2" customFormat="1" ht="50.15" customHeight="1">
      <c r="A16" s="8" t="s">
        <v>10</v>
      </c>
      <c r="B16" t="str">
        <f>C16&amp;D16</f>
        <v>메이크업[국가] 뷰티메이크업</v>
      </c>
      <c r="C16" s="8" t="s">
        <v>10</v>
      </c>
      <c r="D16" s="23" t="s">
        <v>65</v>
      </c>
      <c r="E16" s="13">
        <f t="shared" si="0"/>
        <v>100000</v>
      </c>
      <c r="F16" s="2" t="str">
        <f t="shared" si="1"/>
        <v/>
      </c>
      <c r="G16" s="75">
        <v>8</v>
      </c>
      <c r="H16" s="61"/>
      <c r="I16" s="67"/>
      <c r="J16" s="61"/>
      <c r="K16" s="62"/>
      <c r="L16" s="63"/>
      <c r="M16" s="64"/>
      <c r="N16" s="65">
        <f>IF(F16="",0,COUNTIF($F$9:$F115,$F16))</f>
        <v>0</v>
      </c>
      <c r="O16" s="66" t="str">
        <f>IF(OR($F16="",COUNTIF($F$9:$F16,$F16)&gt;1),"",SUMIF($F$9:$F$58,$F16,$E$9:$E$58))</f>
        <v/>
      </c>
    </row>
    <row r="17" spans="1:15" s="2" customFormat="1" ht="50.15" customHeight="1">
      <c r="A17" s="8" t="s">
        <v>11</v>
      </c>
      <c r="B17" t="str">
        <f t="shared" ref="B17:B31" si="2">C17&amp;D17</f>
        <v>메이크업[국가] 속눈썹연장</v>
      </c>
      <c r="C17" s="8" t="s">
        <v>10</v>
      </c>
      <c r="D17" s="25" t="s">
        <v>66</v>
      </c>
      <c r="E17" s="13">
        <f t="shared" si="0"/>
        <v>100000</v>
      </c>
      <c r="F17" s="2" t="str">
        <f t="shared" si="1"/>
        <v/>
      </c>
      <c r="G17" s="75">
        <v>9</v>
      </c>
      <c r="H17" s="61"/>
      <c r="I17" s="68"/>
      <c r="J17" s="61"/>
      <c r="K17" s="62"/>
      <c r="L17" s="63"/>
      <c r="M17" s="64"/>
      <c r="N17" s="65">
        <f>IF(F17="",0,COUNTIF($F$9:$F116,$F17))</f>
        <v>0</v>
      </c>
      <c r="O17" s="66" t="str">
        <f>IF(OR($F17="",COUNTIF($F$9:$F17,$F17)&gt;1),"",SUMIF($F$9:$F$58,$F17,$E$9:$E$58))</f>
        <v/>
      </c>
    </row>
    <row r="18" spans="1:15" s="2" customFormat="1" ht="50.15" customHeight="1">
      <c r="A18" s="8" t="s">
        <v>12</v>
      </c>
      <c r="B18" t="str">
        <f t="shared" si="2"/>
        <v>메이크업[국가] 시대메이크업</v>
      </c>
      <c r="C18" s="8" t="s">
        <v>10</v>
      </c>
      <c r="D18" s="25" t="s">
        <v>67</v>
      </c>
      <c r="E18" s="13">
        <f t="shared" si="0"/>
        <v>100000</v>
      </c>
      <c r="F18" s="2" t="str">
        <f t="shared" si="1"/>
        <v/>
      </c>
      <c r="G18" s="75">
        <v>10</v>
      </c>
      <c r="H18" s="61"/>
      <c r="I18" s="67"/>
      <c r="J18" s="61"/>
      <c r="K18" s="62"/>
      <c r="L18" s="63"/>
      <c r="M18" s="64"/>
      <c r="N18" s="65">
        <f>IF(F18="",0,COUNTIF($F$9:$F117,$F18))</f>
        <v>0</v>
      </c>
      <c r="O18" s="66" t="str">
        <f>IF(OR($F18="",COUNTIF($F$9:$F18,$F18)&gt;1),"",SUMIF($F$9:$F$58,$F18,$E$9:$E$58))</f>
        <v/>
      </c>
    </row>
    <row r="19" spans="1:15" s="2" customFormat="1" ht="50.15" customHeight="1">
      <c r="A19" s="8" t="s">
        <v>13</v>
      </c>
      <c r="B19" t="str">
        <f t="shared" si="2"/>
        <v>메이크업[국가] 캐릭터메이크업</v>
      </c>
      <c r="C19" s="8" t="s">
        <v>10</v>
      </c>
      <c r="D19" s="25" t="s">
        <v>68</v>
      </c>
      <c r="E19" s="13">
        <f t="shared" si="0"/>
        <v>100000</v>
      </c>
      <c r="F19" s="2" t="str">
        <f t="shared" si="1"/>
        <v/>
      </c>
      <c r="G19" s="75">
        <v>11</v>
      </c>
      <c r="H19" s="61"/>
      <c r="I19" s="67"/>
      <c r="J19" s="61"/>
      <c r="K19" s="62"/>
      <c r="L19" s="63"/>
      <c r="M19" s="64"/>
      <c r="N19" s="65">
        <f>IF(F19="",0,COUNTIF($F$9:$F118,$F19))</f>
        <v>0</v>
      </c>
      <c r="O19" s="66" t="str">
        <f>IF(OR($F19="",COUNTIF($F$9:$F19,$F19)&gt;1),"",SUMIF($F$9:$F$58,$F19,$E$9:$E$58))</f>
        <v/>
      </c>
    </row>
    <row r="20" spans="1:15" s="2" customFormat="1" ht="50.15" customHeight="1">
      <c r="B20" t="str">
        <f t="shared" si="2"/>
        <v>메이크업웨딩메이크업</v>
      </c>
      <c r="C20" s="8" t="s">
        <v>10</v>
      </c>
      <c r="D20" s="25" t="s">
        <v>42</v>
      </c>
      <c r="E20" s="13">
        <f t="shared" si="0"/>
        <v>100000</v>
      </c>
      <c r="F20" s="2" t="str">
        <f t="shared" si="1"/>
        <v/>
      </c>
      <c r="G20" s="75">
        <v>12</v>
      </c>
      <c r="H20" s="61"/>
      <c r="I20" s="67"/>
      <c r="J20" s="61"/>
      <c r="K20" s="62"/>
      <c r="L20" s="63"/>
      <c r="M20" s="64"/>
      <c r="N20" s="65">
        <f>IF(F20="",0,COUNTIF($F$9:$F119,$F20))</f>
        <v>0</v>
      </c>
      <c r="O20" s="66" t="str">
        <f>IF(OR($F20="",COUNTIF($F$9:$F20,$F20)&gt;1),"",SUMIF($F$9:$F$58,$F20,$E$9:$E$58))</f>
        <v/>
      </c>
    </row>
    <row r="21" spans="1:15" s="2" customFormat="1" ht="50.15" customHeight="1">
      <c r="B21" t="str">
        <f t="shared" si="2"/>
        <v>메이크업웨딩환타지메이크업</v>
      </c>
      <c r="C21" s="8" t="s">
        <v>10</v>
      </c>
      <c r="D21" s="25" t="s">
        <v>48</v>
      </c>
      <c r="E21" s="13">
        <f t="shared" si="0"/>
        <v>100000</v>
      </c>
      <c r="F21" s="2" t="str">
        <f t="shared" si="1"/>
        <v/>
      </c>
      <c r="G21" s="75">
        <v>13</v>
      </c>
      <c r="H21" s="61"/>
      <c r="I21" s="67"/>
      <c r="J21" s="61"/>
      <c r="K21" s="62"/>
      <c r="L21" s="63"/>
      <c r="M21" s="64"/>
      <c r="N21" s="65">
        <f>IF(F21="",0,COUNTIF($F$9:$F120,$F21))</f>
        <v>0</v>
      </c>
      <c r="O21" s="66" t="str">
        <f>IF(OR($F21="",COUNTIF($F$9:$F21,$F21)&gt;1),"",SUMIF($F$9:$F$58,$F21,$E$9:$E$58))</f>
        <v/>
      </c>
    </row>
    <row r="22" spans="1:15" s="2" customFormat="1" ht="50.15" customHeight="1">
      <c r="B22" t="str">
        <f t="shared" si="2"/>
        <v>메이크업패션메이크업</v>
      </c>
      <c r="C22" s="8" t="s">
        <v>10</v>
      </c>
      <c r="D22" s="25" t="s">
        <v>41</v>
      </c>
      <c r="E22" s="13">
        <f t="shared" si="0"/>
        <v>100000</v>
      </c>
      <c r="F22" s="2" t="str">
        <f t="shared" si="1"/>
        <v/>
      </c>
      <c r="G22" s="75">
        <v>14</v>
      </c>
      <c r="H22" s="61"/>
      <c r="I22" s="67"/>
      <c r="J22" s="61"/>
      <c r="K22" s="62"/>
      <c r="L22" s="63"/>
      <c r="M22" s="64"/>
      <c r="N22" s="65">
        <f>IF(F22="",0,COUNTIF($F$9:$F121,$F22))</f>
        <v>0</v>
      </c>
      <c r="O22" s="66" t="str">
        <f>IF(OR($F22="",COUNTIF($F$9:$F22,$F22)&gt;1),"",SUMIF($F$9:$F$58,$F22,$E$9:$E$58))</f>
        <v/>
      </c>
    </row>
    <row r="23" spans="1:15" s="2" customFormat="1" ht="50.15" customHeight="1">
      <c r="B23" t="str">
        <f t="shared" si="2"/>
        <v>메이크업환타지메이크업</v>
      </c>
      <c r="C23" s="8" t="s">
        <v>10</v>
      </c>
      <c r="D23" s="25" t="s">
        <v>49</v>
      </c>
      <c r="E23" s="13">
        <f t="shared" si="0"/>
        <v>100000</v>
      </c>
      <c r="F23" s="2" t="str">
        <f t="shared" si="1"/>
        <v/>
      </c>
      <c r="G23" s="75">
        <v>15</v>
      </c>
      <c r="H23" s="61"/>
      <c r="I23" s="67"/>
      <c r="J23" s="61"/>
      <c r="K23" s="62"/>
      <c r="L23" s="63"/>
      <c r="M23" s="64"/>
      <c r="N23" s="65">
        <f>IF(F23="",0,COUNTIF($F$9:$F122,$F23))</f>
        <v>0</v>
      </c>
      <c r="O23" s="66" t="str">
        <f>IF(OR($F23="",COUNTIF($F$9:$F23,$F23)&gt;1),"",SUMIF($F$9:$F$58,$F23,$E$9:$E$58))</f>
        <v/>
      </c>
    </row>
    <row r="24" spans="1:15" s="2" customFormat="1" ht="50.15" customHeight="1">
      <c r="B24" t="str">
        <f t="shared" si="2"/>
        <v>메이크업아트마스크</v>
      </c>
      <c r="C24" s="8" t="s">
        <v>10</v>
      </c>
      <c r="D24" s="25" t="s">
        <v>50</v>
      </c>
      <c r="E24" s="13">
        <f t="shared" si="0"/>
        <v>100000</v>
      </c>
      <c r="F24" s="2" t="str">
        <f t="shared" si="1"/>
        <v/>
      </c>
      <c r="G24" s="75">
        <v>16</v>
      </c>
      <c r="H24" s="61"/>
      <c r="I24" s="67"/>
      <c r="J24" s="61"/>
      <c r="K24" s="62"/>
      <c r="L24" s="63"/>
      <c r="M24" s="64"/>
      <c r="N24" s="65">
        <f>IF(F24="",0,COUNTIF($F$9:$F123,$F24))</f>
        <v>0</v>
      </c>
      <c r="O24" s="66" t="str">
        <f>IF(OR($F24="",COUNTIF($F$9:$F24,$F24)&gt;1),"",SUMIF($F$9:$F$58,$F24,$E$9:$E$58))</f>
        <v/>
      </c>
    </row>
    <row r="25" spans="1:15" s="2" customFormat="1" ht="50.15" customHeight="1">
      <c r="B25" t="str">
        <f t="shared" si="2"/>
        <v>메이크업마네킨 바디아트</v>
      </c>
      <c r="C25" s="8" t="s">
        <v>10</v>
      </c>
      <c r="D25" s="25" t="s">
        <v>51</v>
      </c>
      <c r="E25" s="13">
        <f t="shared" si="0"/>
        <v>100000</v>
      </c>
      <c r="F25" s="2" t="str">
        <f t="shared" si="1"/>
        <v/>
      </c>
      <c r="G25" s="75">
        <v>17</v>
      </c>
      <c r="H25" s="61"/>
      <c r="I25" s="67"/>
      <c r="J25" s="61"/>
      <c r="K25" s="62"/>
      <c r="L25" s="63"/>
      <c r="M25" s="64"/>
      <c r="N25" s="65">
        <f>IF(F25="",0,COUNTIF($F$9:$F124,$F25))</f>
        <v>0</v>
      </c>
      <c r="O25" s="66" t="str">
        <f>IF(OR($F25="",COUNTIF($F$9:$F25,$F25)&gt;1),"",SUMIF($F$9:$F$58,$F25,$E$9:$E$58))</f>
        <v/>
      </c>
    </row>
    <row r="26" spans="1:15" s="2" customFormat="1" ht="50.15" customHeight="1">
      <c r="B26" t="str">
        <f t="shared" si="2"/>
        <v>메이크업바디아트</v>
      </c>
      <c r="C26" s="8" t="s">
        <v>10</v>
      </c>
      <c r="D26" s="25" t="s">
        <v>52</v>
      </c>
      <c r="E26" s="13">
        <f t="shared" si="0"/>
        <v>100000</v>
      </c>
      <c r="F26" s="2" t="str">
        <f t="shared" si="1"/>
        <v/>
      </c>
      <c r="G26" s="75">
        <v>18</v>
      </c>
      <c r="H26" s="61"/>
      <c r="I26" s="67"/>
      <c r="J26" s="61"/>
      <c r="K26" s="62"/>
      <c r="L26" s="63"/>
      <c r="M26" s="64"/>
      <c r="N26" s="65">
        <f>IF(F26="",0,COUNTIF($F$9:$F125,$F26))</f>
        <v>0</v>
      </c>
      <c r="O26" s="66" t="str">
        <f>IF(OR($F26="",COUNTIF($F$9:$F26,$F26)&gt;1),"",SUMIF($F$9:$F$58,$F26,$E$9:$E$58))</f>
        <v/>
      </c>
    </row>
    <row r="27" spans="1:15" s="2" customFormat="1" ht="50.15" customHeight="1">
      <c r="B27" t="str">
        <f t="shared" si="2"/>
        <v>메이크업캐릭터메이크업(2D)</v>
      </c>
      <c r="C27" s="8" t="s">
        <v>10</v>
      </c>
      <c r="D27" s="25" t="s">
        <v>53</v>
      </c>
      <c r="E27" s="13">
        <f t="shared" si="0"/>
        <v>100000</v>
      </c>
      <c r="F27" s="2" t="str">
        <f t="shared" si="1"/>
        <v/>
      </c>
      <c r="G27" s="75">
        <v>19</v>
      </c>
      <c r="H27" s="61"/>
      <c r="I27" s="67"/>
      <c r="J27" s="61"/>
      <c r="K27" s="62"/>
      <c r="L27" s="63"/>
      <c r="M27" s="64"/>
      <c r="N27" s="65">
        <f>IF(F27="",0,COUNTIF($F$9:$F126,$F27))</f>
        <v>0</v>
      </c>
      <c r="O27" s="66" t="str">
        <f>IF(OR($F27="",COUNTIF($F$9:$F27,$F27)&gt;1),"",SUMIF($F$9:$F$58,$F27,$E$9:$E$58))</f>
        <v/>
      </c>
    </row>
    <row r="28" spans="1:15" s="2" customFormat="1" ht="50.15" customHeight="1">
      <c r="B28" t="str">
        <f t="shared" si="2"/>
        <v>메이크업캐릭터메이크업(3D)</v>
      </c>
      <c r="C28" s="8" t="s">
        <v>10</v>
      </c>
      <c r="D28" s="25" t="s">
        <v>54</v>
      </c>
      <c r="E28" s="13">
        <f t="shared" si="0"/>
        <v>100000</v>
      </c>
      <c r="F28" s="2" t="str">
        <f t="shared" si="1"/>
        <v/>
      </c>
      <c r="G28" s="75">
        <v>20</v>
      </c>
      <c r="H28" s="61"/>
      <c r="I28" s="67"/>
      <c r="J28" s="61"/>
      <c r="K28" s="62"/>
      <c r="L28" s="63"/>
      <c r="M28" s="64"/>
      <c r="N28" s="65">
        <f>IF(F28="",0,COUNTIF($F$9:$F127,$F28))</f>
        <v>0</v>
      </c>
      <c r="O28" s="66" t="str">
        <f>IF(OR($F28="",COUNTIF($F$9:$F28,$F28)&gt;1),"",SUMIF($F$9:$F$58,$F28,$E$9:$E$58))</f>
        <v/>
      </c>
    </row>
    <row r="29" spans="1:15" s="2" customFormat="1" ht="50.15" customHeight="1">
      <c r="B29" t="str">
        <f t="shared" si="2"/>
        <v>메이크업크리에이티브 메이크업</v>
      </c>
      <c r="C29" s="8" t="s">
        <v>10</v>
      </c>
      <c r="D29" s="31" t="s">
        <v>83</v>
      </c>
      <c r="E29" s="13">
        <f t="shared" si="0"/>
        <v>100000</v>
      </c>
      <c r="F29" s="2" t="str">
        <f t="shared" si="1"/>
        <v/>
      </c>
      <c r="G29" s="75">
        <v>21</v>
      </c>
      <c r="H29" s="61"/>
      <c r="I29" s="67"/>
      <c r="J29" s="61"/>
      <c r="K29" s="62"/>
      <c r="L29" s="63"/>
      <c r="M29" s="64"/>
      <c r="N29" s="65">
        <f>IF(F29="",0,COUNTIF($F$9:$F128,$F29))</f>
        <v>0</v>
      </c>
      <c r="O29" s="66" t="str">
        <f>IF(OR($F29="",COUNTIF($F$9:$F29,$F29)&gt;1),"",SUMIF($F$9:$F$58,$F29,$E$9:$E$58))</f>
        <v/>
      </c>
    </row>
    <row r="30" spans="1:15" s="2" customFormat="1" ht="50.15" customHeight="1">
      <c r="B30" t="str">
        <f t="shared" si="2"/>
        <v>메이크업메이크업 일러스트레이션</v>
      </c>
      <c r="C30" s="8" t="s">
        <v>10</v>
      </c>
      <c r="D30" s="31" t="s">
        <v>55</v>
      </c>
      <c r="E30" s="13">
        <f t="shared" si="0"/>
        <v>100000</v>
      </c>
      <c r="F30" s="2" t="str">
        <f t="shared" si="1"/>
        <v/>
      </c>
      <c r="G30" s="75">
        <v>22</v>
      </c>
      <c r="H30" s="61"/>
      <c r="I30" s="67"/>
      <c r="J30" s="61"/>
      <c r="K30" s="62"/>
      <c r="L30" s="63"/>
      <c r="M30" s="64"/>
      <c r="N30" s="65">
        <f>IF(F30="",0,COUNTIF($F$9:$F129,$F30))</f>
        <v>0</v>
      </c>
      <c r="O30" s="66" t="str">
        <f>IF(OR($F30="",COUNTIF($F$9:$F30,$F30)&gt;1),"",SUMIF($F$9:$F$58,$F30,$E$9:$E$58))</f>
        <v/>
      </c>
    </row>
    <row r="31" spans="1:15" s="2" customFormat="1" ht="50.15" customHeight="1" thickBot="1">
      <c r="B31" t="str">
        <f t="shared" si="2"/>
        <v>메이크업패션 스타일링 및 오브제</v>
      </c>
      <c r="C31" s="8" t="s">
        <v>10</v>
      </c>
      <c r="D31" s="26" t="s">
        <v>56</v>
      </c>
      <c r="E31" s="13">
        <f t="shared" si="0"/>
        <v>100000</v>
      </c>
      <c r="F31" s="2" t="str">
        <f t="shared" si="1"/>
        <v/>
      </c>
      <c r="G31" s="75">
        <v>23</v>
      </c>
      <c r="H31" s="69"/>
      <c r="I31" s="70"/>
      <c r="J31" s="61"/>
      <c r="K31" s="62"/>
      <c r="L31" s="63"/>
      <c r="M31" s="64"/>
      <c r="N31" s="65">
        <f>IF(F31="",0,COUNTIF($F$9:$F130,$F31))</f>
        <v>0</v>
      </c>
      <c r="O31" s="66" t="str">
        <f>IF(OR($F31="",COUNTIF($F$9:$F31,$F31)&gt;1),"",SUMIF($F$9:$F$58,$F31,$E$9:$E$58))</f>
        <v/>
      </c>
    </row>
    <row r="32" spans="1:15" s="2" customFormat="1" ht="50.15" customHeight="1" thickBot="1">
      <c r="E32" s="13">
        <f t="shared" si="0"/>
        <v>100000</v>
      </c>
      <c r="F32" s="2" t="str">
        <f t="shared" si="1"/>
        <v/>
      </c>
      <c r="G32" s="75">
        <v>24</v>
      </c>
      <c r="H32" s="69"/>
      <c r="I32" s="70"/>
      <c r="J32" s="61"/>
      <c r="K32" s="62"/>
      <c r="L32" s="63"/>
      <c r="M32" s="64"/>
      <c r="N32" s="65">
        <f>IF(F32="",0,COUNTIF($F$9:$F131,$F32))</f>
        <v>0</v>
      </c>
      <c r="O32" s="66" t="str">
        <f>IF(OR($F32="",COUNTIF($F$9:$F32,$F32)&gt;1),"",SUMIF($F$9:$F$58,$F32,$E$9:$E$58))</f>
        <v/>
      </c>
    </row>
    <row r="33" spans="2:15" s="2" customFormat="1" ht="50.15" customHeight="1">
      <c r="B33" s="2" t="str">
        <f>C33&amp;D33</f>
        <v>헤어아트창작커트(미용사/이용사)</v>
      </c>
      <c r="C33" s="8" t="s">
        <v>11</v>
      </c>
      <c r="D33" s="28" t="s">
        <v>57</v>
      </c>
      <c r="E33" s="13">
        <f t="shared" si="0"/>
        <v>100000</v>
      </c>
      <c r="F33" s="2" t="str">
        <f t="shared" si="1"/>
        <v/>
      </c>
      <c r="G33" s="75">
        <v>25</v>
      </c>
      <c r="H33" s="61"/>
      <c r="I33" s="67"/>
      <c r="J33" s="61"/>
      <c r="K33" s="62"/>
      <c r="L33" s="63"/>
      <c r="M33" s="64"/>
      <c r="N33" s="65">
        <f>IF(F33="",0,COUNTIF($F$9:$F132,$F33))</f>
        <v>0</v>
      </c>
      <c r="O33" s="66" t="str">
        <f>IF(OR($F33="",COUNTIF($F$9:$F33,$F33)&gt;1),"",SUMIF($F$9:$F$58,$F33,$E$9:$E$58))</f>
        <v/>
      </c>
    </row>
    <row r="34" spans="2:15" s="2" customFormat="1" ht="50.15" customHeight="1">
      <c r="B34" s="2" t="str">
        <f t="shared" ref="B34:B41" si="3">C34&amp;D34</f>
        <v>헤어아트창작와인딩</v>
      </c>
      <c r="C34" s="8" t="s">
        <v>11</v>
      </c>
      <c r="D34" s="25" t="s">
        <v>43</v>
      </c>
      <c r="E34" s="13">
        <f t="shared" si="0"/>
        <v>100000</v>
      </c>
      <c r="F34" s="2" t="str">
        <f t="shared" si="1"/>
        <v/>
      </c>
      <c r="G34" s="75">
        <v>26</v>
      </c>
      <c r="H34" s="61"/>
      <c r="I34" s="67"/>
      <c r="J34" s="61"/>
      <c r="K34" s="62"/>
      <c r="L34" s="63"/>
      <c r="M34" s="64"/>
      <c r="N34" s="65">
        <f>IF(F34="",0,COUNTIF($F$9:$F133,$F34))</f>
        <v>0</v>
      </c>
      <c r="O34" s="66" t="str">
        <f>IF(OR($F34="",COUNTIF($F$9:$F34,$F34)&gt;1),"",SUMIF($F$9:$F$58,$F34,$E$9:$E$58))</f>
        <v/>
      </c>
    </row>
    <row r="35" spans="2:15" s="2" customFormat="1" ht="50.15" customHeight="1">
      <c r="B35" s="2" t="str">
        <f t="shared" si="3"/>
        <v>헤어아트창작업스타일</v>
      </c>
      <c r="C35" s="8" t="s">
        <v>11</v>
      </c>
      <c r="D35" s="25" t="s">
        <v>58</v>
      </c>
      <c r="E35" s="13">
        <f t="shared" si="0"/>
        <v>100000</v>
      </c>
      <c r="F35" s="2" t="str">
        <f t="shared" si="1"/>
        <v/>
      </c>
      <c r="G35" s="75">
        <v>27</v>
      </c>
      <c r="H35" s="61"/>
      <c r="I35" s="67"/>
      <c r="J35" s="61"/>
      <c r="K35" s="62"/>
      <c r="L35" s="63"/>
      <c r="M35" s="64"/>
      <c r="N35" s="65">
        <f>IF(F35="",0,COUNTIF($F$9:$F134,$F35))</f>
        <v>0</v>
      </c>
      <c r="O35" s="66" t="str">
        <f>IF(OR($F35="",COUNTIF($F$9:$F35,$F35)&gt;1),"",SUMIF($F$9:$F$58,$F35,$E$9:$E$58))</f>
        <v/>
      </c>
    </row>
    <row r="36" spans="2:15" s="2" customFormat="1" ht="50.15" customHeight="1">
      <c r="B36" s="2" t="str">
        <f t="shared" si="3"/>
        <v>헤어아트창작컨슈머</v>
      </c>
      <c r="C36" s="8" t="s">
        <v>11</v>
      </c>
      <c r="D36" s="25" t="s">
        <v>59</v>
      </c>
      <c r="E36" s="13">
        <f t="shared" si="0"/>
        <v>100000</v>
      </c>
      <c r="F36" s="2" t="str">
        <f t="shared" si="1"/>
        <v/>
      </c>
      <c r="G36" s="75">
        <v>28</v>
      </c>
      <c r="H36" s="61"/>
      <c r="I36" s="67"/>
      <c r="J36" s="61"/>
      <c r="K36" s="62"/>
      <c r="L36" s="63"/>
      <c r="M36" s="64"/>
      <c r="N36" s="65">
        <f>IF(F36="",0,COUNTIF($F$9:$F135,$F36))</f>
        <v>0</v>
      </c>
      <c r="O36" s="66" t="str">
        <f>IF(OR($F36="",COUNTIF($F$9:$F36,$F36)&gt;1),"",SUMIF($F$9:$F$58,$F36,$E$9:$E$58))</f>
        <v/>
      </c>
    </row>
    <row r="37" spans="2:15" s="2" customFormat="1" ht="50.15" customHeight="1">
      <c r="B37" s="2" t="str">
        <f t="shared" si="3"/>
        <v>헤어아트고전머리</v>
      </c>
      <c r="C37" s="8" t="s">
        <v>11</v>
      </c>
      <c r="D37" s="25" t="s">
        <v>60</v>
      </c>
      <c r="E37" s="13">
        <f t="shared" si="0"/>
        <v>100000</v>
      </c>
      <c r="F37" s="2" t="str">
        <f t="shared" si="1"/>
        <v/>
      </c>
      <c r="G37" s="75">
        <v>29</v>
      </c>
      <c r="H37" s="61"/>
      <c r="I37" s="67"/>
      <c r="J37" s="61"/>
      <c r="K37" s="62"/>
      <c r="L37" s="63"/>
      <c r="M37" s="64"/>
      <c r="N37" s="65">
        <f>IF(F37="",0,COUNTIF($F$9:$F136,$F37))</f>
        <v>0</v>
      </c>
      <c r="O37" s="66" t="str">
        <f>IF(OR($F37="",COUNTIF($F$9:$F37,$F37)&gt;1),"",SUMIF($F$9:$F$58,$F37,$E$9:$E$58))</f>
        <v/>
      </c>
    </row>
    <row r="38" spans="2:15" s="2" customFormat="1" ht="50.15" customHeight="1">
      <c r="B38" s="2" t="str">
        <f t="shared" si="3"/>
        <v>헤어아트헤어아트 일러스트레이션</v>
      </c>
      <c r="C38" s="8" t="s">
        <v>11</v>
      </c>
      <c r="D38" s="25" t="s">
        <v>61</v>
      </c>
      <c r="E38" s="13">
        <f t="shared" si="0"/>
        <v>100000</v>
      </c>
      <c r="F38" s="2" t="str">
        <f t="shared" si="1"/>
        <v/>
      </c>
      <c r="G38" s="75">
        <v>30</v>
      </c>
      <c r="H38" s="61"/>
      <c r="I38" s="67"/>
      <c r="J38" s="61"/>
      <c r="K38" s="62"/>
      <c r="L38" s="63"/>
      <c r="M38" s="64"/>
      <c r="N38" s="65">
        <f>IF(F38="",0,COUNTIF($F$9:$F137,$F38))</f>
        <v>0</v>
      </c>
      <c r="O38" s="66" t="str">
        <f>IF(OR($F38="",COUNTIF($F$9:$F38,$F38)&gt;1),"",SUMIF($F$9:$F$58,$F38,$E$9:$E$58))</f>
        <v/>
      </c>
    </row>
    <row r="39" spans="2:15" s="2" customFormat="1" ht="50.15" customHeight="1">
      <c r="B39" s="2" t="str">
        <f t="shared" si="3"/>
        <v>헤어아트[국가] 헤어커트</v>
      </c>
      <c r="C39" s="8" t="s">
        <v>11</v>
      </c>
      <c r="D39" s="31" t="s">
        <v>64</v>
      </c>
      <c r="E39" s="13">
        <f t="shared" si="0"/>
        <v>100000</v>
      </c>
      <c r="F39" s="2" t="str">
        <f t="shared" si="1"/>
        <v/>
      </c>
      <c r="G39" s="75">
        <v>31</v>
      </c>
      <c r="H39" s="61"/>
      <c r="I39" s="67"/>
      <c r="J39" s="61"/>
      <c r="K39" s="62"/>
      <c r="L39" s="63"/>
      <c r="M39" s="64"/>
      <c r="N39" s="65">
        <f>IF(F39="",0,COUNTIF($F$9:$F138,$F39))</f>
        <v>0</v>
      </c>
      <c r="O39" s="66" t="str">
        <f>IF(OR($F39="",COUNTIF($F$9:$F39,$F39)&gt;1),"",SUMIF($F$9:$F$58,$F39,$E$9:$E$58))</f>
        <v/>
      </c>
    </row>
    <row r="40" spans="2:15" s="2" customFormat="1" ht="50.15" customHeight="1">
      <c r="B40" s="2" t="str">
        <f t="shared" si="3"/>
        <v>헤어아트[국가] 헤어퍼머넌트</v>
      </c>
      <c r="C40" s="8" t="s">
        <v>11</v>
      </c>
      <c r="D40" s="40" t="s">
        <v>63</v>
      </c>
      <c r="E40" s="13">
        <f t="shared" si="0"/>
        <v>100000</v>
      </c>
      <c r="F40" s="2" t="str">
        <f t="shared" si="1"/>
        <v/>
      </c>
      <c r="G40" s="75">
        <v>32</v>
      </c>
      <c r="H40" s="61"/>
      <c r="I40" s="67"/>
      <c r="J40" s="61"/>
      <c r="K40" s="62"/>
      <c r="L40" s="63"/>
      <c r="M40" s="64"/>
      <c r="N40" s="65">
        <f>IF(F40="",0,COUNTIF($F$9:$F139,$F40))</f>
        <v>0</v>
      </c>
      <c r="O40" s="66" t="str">
        <f>IF(OR($F40="",COUNTIF($F$9:$F40,$F40)&gt;1),"",SUMIF($F$9:$F$58,$F40,$E$9:$E$58))</f>
        <v/>
      </c>
    </row>
    <row r="41" spans="2:15" s="2" customFormat="1" ht="50.15" customHeight="1" thickBot="1">
      <c r="B41" s="2" t="str">
        <f t="shared" si="3"/>
        <v>헤어아트[국가] 이용사</v>
      </c>
      <c r="C41" s="8" t="s">
        <v>11</v>
      </c>
      <c r="D41" s="39" t="s">
        <v>62</v>
      </c>
      <c r="E41" s="13">
        <f t="shared" si="0"/>
        <v>100000</v>
      </c>
      <c r="F41" s="2" t="str">
        <f t="shared" si="1"/>
        <v/>
      </c>
      <c r="G41" s="75">
        <v>33</v>
      </c>
      <c r="H41" s="61"/>
      <c r="I41" s="67"/>
      <c r="J41" s="61"/>
      <c r="K41" s="62"/>
      <c r="L41" s="63"/>
      <c r="M41" s="64"/>
      <c r="N41" s="65">
        <f>IF(F41="",0,COUNTIF($F$9:$F140,$F41))</f>
        <v>0</v>
      </c>
      <c r="O41" s="66" t="str">
        <f>IF(OR($F41="",COUNTIF($F$9:$F41,$F41)&gt;1),"",SUMIF($F$9:$F$58,$F41,$E$9:$E$58))</f>
        <v/>
      </c>
    </row>
    <row r="42" spans="2:15" s="2" customFormat="1" ht="50.15" customHeight="1" thickBot="1">
      <c r="E42" s="13">
        <f t="shared" si="0"/>
        <v>100000</v>
      </c>
      <c r="F42" s="2" t="str">
        <f t="shared" si="1"/>
        <v/>
      </c>
      <c r="G42" s="75">
        <v>34</v>
      </c>
      <c r="H42" s="61"/>
      <c r="I42" s="67"/>
      <c r="J42" s="61"/>
      <c r="K42" s="62"/>
      <c r="L42" s="63"/>
      <c r="M42" s="64"/>
      <c r="N42" s="65">
        <f>IF(F42="",0,COUNTIF($F$9:$F141,$F42))</f>
        <v>0</v>
      </c>
      <c r="O42" s="66" t="str">
        <f>IF(OR($F42="",COUNTIF($F$9:$F42,$F42)&gt;1),"",SUMIF($F$9:$F$58,$F42,$E$9:$E$58))</f>
        <v/>
      </c>
    </row>
    <row r="43" spans="2:15" s="2" customFormat="1" ht="50.15" customHeight="1">
      <c r="B43" s="2" t="str">
        <f>C43&amp;D43</f>
        <v>네일아트젤살롱(핸드)</v>
      </c>
      <c r="C43" s="8" t="s">
        <v>12</v>
      </c>
      <c r="D43" s="34" t="s">
        <v>69</v>
      </c>
      <c r="E43" s="13">
        <f t="shared" si="0"/>
        <v>100000</v>
      </c>
      <c r="F43" s="2" t="str">
        <f t="shared" si="1"/>
        <v/>
      </c>
      <c r="G43" s="75">
        <v>35</v>
      </c>
      <c r="H43" s="61"/>
      <c r="I43" s="67"/>
      <c r="J43" s="61"/>
      <c r="K43" s="62"/>
      <c r="L43" s="63"/>
      <c r="M43" s="64"/>
      <c r="N43" s="65">
        <f>IF(F43="",0,COUNTIF($F$9:$F142,$F43))</f>
        <v>0</v>
      </c>
      <c r="O43" s="66" t="str">
        <f>IF(OR($F43="",COUNTIF($F$9:$F43,$F43)&gt;1),"",SUMIF($F$9:$F$58,$F43,$E$9:$E$58))</f>
        <v/>
      </c>
    </row>
    <row r="44" spans="2:15" s="2" customFormat="1" ht="50.15" customHeight="1">
      <c r="B44" s="2" t="str">
        <f t="shared" ref="B44:B53" si="4">C44&amp;D44</f>
        <v>네일아트젤살롱(패디아트)</v>
      </c>
      <c r="C44" s="8" t="s">
        <v>12</v>
      </c>
      <c r="D44" s="35" t="s">
        <v>70</v>
      </c>
      <c r="E44" s="13">
        <f t="shared" si="0"/>
        <v>100000</v>
      </c>
      <c r="F44" s="2" t="str">
        <f t="shared" si="1"/>
        <v/>
      </c>
      <c r="G44" s="75">
        <v>36</v>
      </c>
      <c r="H44" s="61"/>
      <c r="I44" s="67"/>
      <c r="J44" s="61"/>
      <c r="K44" s="62"/>
      <c r="L44" s="63"/>
      <c r="M44" s="64"/>
      <c r="N44" s="65">
        <f>IF(F44="",0,COUNTIF($F$9:$F143,$F44))</f>
        <v>0</v>
      </c>
      <c r="O44" s="66" t="str">
        <f>IF(OR($F44="",COUNTIF($F$9:$F44,$F44)&gt;1),"",SUMIF($F$9:$F$58,$F44,$E$9:$E$58))</f>
        <v/>
      </c>
    </row>
    <row r="45" spans="2:15" s="2" customFormat="1" ht="50.15" customHeight="1">
      <c r="B45" s="2" t="str">
        <f t="shared" si="4"/>
        <v>네일아트평면아트</v>
      </c>
      <c r="C45" s="8" t="s">
        <v>12</v>
      </c>
      <c r="D45" s="35" t="s">
        <v>71</v>
      </c>
      <c r="E45" s="13">
        <f t="shared" si="0"/>
        <v>100000</v>
      </c>
      <c r="F45" s="2" t="str">
        <f t="shared" si="1"/>
        <v/>
      </c>
      <c r="G45" s="75">
        <v>37</v>
      </c>
      <c r="H45" s="61"/>
      <c r="I45" s="67"/>
      <c r="J45" s="61"/>
      <c r="K45" s="62"/>
      <c r="L45" s="63"/>
      <c r="M45" s="64"/>
      <c r="N45" s="65">
        <f>IF(F45="",0,COUNTIF($F$9:$F144,$F45))</f>
        <v>0</v>
      </c>
      <c r="O45" s="66" t="str">
        <f>IF(OR($F45="",COUNTIF($F$9:$F45,$F45)&gt;1),"",SUMIF($F$9:$F$58,$F45,$E$9:$E$58))</f>
        <v/>
      </c>
    </row>
    <row r="46" spans="2:15" s="2" customFormat="1" ht="50.15" customHeight="1">
      <c r="B46" s="2" t="str">
        <f t="shared" si="4"/>
        <v>네일아트믹스미디어</v>
      </c>
      <c r="C46" s="8" t="s">
        <v>12</v>
      </c>
      <c r="D46" s="35" t="s">
        <v>72</v>
      </c>
      <c r="E46" s="13">
        <f t="shared" si="0"/>
        <v>100000</v>
      </c>
      <c r="F46" s="2" t="str">
        <f t="shared" si="1"/>
        <v/>
      </c>
      <c r="G46" s="75">
        <v>38</v>
      </c>
      <c r="H46" s="61"/>
      <c r="I46" s="67"/>
      <c r="J46" s="61"/>
      <c r="K46" s="62"/>
      <c r="L46" s="63"/>
      <c r="M46" s="64"/>
      <c r="N46" s="65">
        <f>IF(F46="",0,COUNTIF($F$9:$F145,$F46))</f>
        <v>0</v>
      </c>
      <c r="O46" s="66" t="str">
        <f>IF(OR($F46="",COUNTIF($F$9:$F46,$F46)&gt;1),"",SUMIF($F$9:$F$58,$F46,$E$9:$E$58))</f>
        <v/>
      </c>
    </row>
    <row r="47" spans="2:15" s="2" customFormat="1" ht="50.15" customHeight="1">
      <c r="B47" s="2" t="str">
        <f t="shared" si="4"/>
        <v>네일아트네일아트 일러스트레이션</v>
      </c>
      <c r="C47" s="8" t="s">
        <v>12</v>
      </c>
      <c r="D47" s="35" t="s">
        <v>73</v>
      </c>
      <c r="E47" s="13">
        <f t="shared" si="0"/>
        <v>100000</v>
      </c>
      <c r="F47" s="2" t="str">
        <f t="shared" si="1"/>
        <v/>
      </c>
      <c r="G47" s="75">
        <v>39</v>
      </c>
      <c r="H47" s="61"/>
      <c r="I47" s="67"/>
      <c r="J47" s="61"/>
      <c r="K47" s="62"/>
      <c r="L47" s="63"/>
      <c r="M47" s="64"/>
      <c r="N47" s="65">
        <f>IF(F47="",0,COUNTIF($F$9:$F146,$F47))</f>
        <v>0</v>
      </c>
      <c r="O47" s="66" t="str">
        <f>IF(OR($F47="",COUNTIF($F$9:$F47,$F47)&gt;1),"",SUMIF($F$9:$F$58,$F47,$E$9:$E$58))</f>
        <v/>
      </c>
    </row>
    <row r="48" spans="2:15" s="2" customFormat="1" ht="50.15" customHeight="1">
      <c r="B48" s="2" t="str">
        <f t="shared" si="4"/>
        <v>네일아트[국가] 매니큐어</v>
      </c>
      <c r="C48" s="8" t="s">
        <v>12</v>
      </c>
      <c r="D48" s="35" t="s">
        <v>74</v>
      </c>
      <c r="E48" s="13">
        <f t="shared" si="0"/>
        <v>100000</v>
      </c>
      <c r="F48" s="2" t="str">
        <f t="shared" si="1"/>
        <v/>
      </c>
      <c r="G48" s="75">
        <v>40</v>
      </c>
      <c r="H48" s="61"/>
      <c r="I48" s="67"/>
      <c r="J48" s="61"/>
      <c r="K48" s="62"/>
      <c r="L48" s="63"/>
      <c r="M48" s="64"/>
      <c r="N48" s="65">
        <f>IF(F48="",0,COUNTIF($F$9:$F147,$F48))</f>
        <v>0</v>
      </c>
      <c r="O48" s="66" t="str">
        <f>IF(OR($F48="",COUNTIF($F$9:$F48,$F48)&gt;1),"",SUMIF($F$9:$F$58,$F48,$E$9:$E$58))</f>
        <v/>
      </c>
    </row>
    <row r="49" spans="1:15" s="2" customFormat="1" ht="50.15" customHeight="1">
      <c r="B49" s="2" t="str">
        <f t="shared" si="4"/>
        <v>네일아트[국가] 젤매니큐어</v>
      </c>
      <c r="C49" s="8" t="s">
        <v>12</v>
      </c>
      <c r="D49" s="35" t="s">
        <v>75</v>
      </c>
      <c r="E49" s="13">
        <f t="shared" si="0"/>
        <v>100000</v>
      </c>
      <c r="F49" s="2" t="str">
        <f t="shared" si="1"/>
        <v/>
      </c>
      <c r="G49" s="75">
        <v>41</v>
      </c>
      <c r="H49" s="61"/>
      <c r="I49" s="67"/>
      <c r="J49" s="61"/>
      <c r="K49" s="62"/>
      <c r="L49" s="63"/>
      <c r="M49" s="64"/>
      <c r="N49" s="65">
        <f>IF(F49="",0,COUNTIF($F$9:$F148,$F49))</f>
        <v>0</v>
      </c>
      <c r="O49" s="66" t="str">
        <f>IF(OR($F49="",COUNTIF($F$9:$F49,$F49)&gt;1),"",SUMIF($F$9:$F$58,$F49,$E$9:$E$58))</f>
        <v/>
      </c>
    </row>
    <row r="50" spans="1:15" s="2" customFormat="1" ht="50.15" customHeight="1">
      <c r="B50" s="2" t="str">
        <f t="shared" si="4"/>
        <v>네일아트[Extension] 팁위드랩</v>
      </c>
      <c r="C50" s="8" t="s">
        <v>12</v>
      </c>
      <c r="D50" s="35" t="s">
        <v>76</v>
      </c>
      <c r="E50" s="13">
        <f t="shared" si="0"/>
        <v>100000</v>
      </c>
      <c r="F50" s="2" t="str">
        <f t="shared" si="1"/>
        <v/>
      </c>
      <c r="G50" s="75">
        <v>42</v>
      </c>
      <c r="H50" s="61"/>
      <c r="I50" s="67"/>
      <c r="J50" s="61"/>
      <c r="K50" s="62"/>
      <c r="L50" s="63"/>
      <c r="M50" s="64"/>
      <c r="N50" s="65">
        <f>IF(F50="",0,COUNTIF($F$9:$F149,$F50))</f>
        <v>0</v>
      </c>
      <c r="O50" s="66" t="str">
        <f>IF(OR($F50="",COUNTIF($F$9:$F50,$F50)&gt;1),"",SUMIF($F$9:$F$58,$F50,$E$9:$E$58))</f>
        <v/>
      </c>
    </row>
    <row r="51" spans="1:15" s="2" customFormat="1" ht="50.15" customHeight="1">
      <c r="B51" s="2" t="str">
        <f t="shared" si="4"/>
        <v>네일아트[Extension] 실크익스텐션</v>
      </c>
      <c r="C51" s="8" t="s">
        <v>12</v>
      </c>
      <c r="D51" s="41" t="s">
        <v>77</v>
      </c>
      <c r="E51" s="13">
        <f t="shared" si="0"/>
        <v>100000</v>
      </c>
      <c r="F51" s="2" t="str">
        <f t="shared" si="1"/>
        <v/>
      </c>
      <c r="G51" s="75">
        <v>43</v>
      </c>
      <c r="H51" s="61"/>
      <c r="I51" s="67"/>
      <c r="J51" s="61"/>
      <c r="K51" s="62"/>
      <c r="L51" s="63"/>
      <c r="M51" s="64"/>
      <c r="N51" s="65">
        <f>IF(F51="",0,COUNTIF($F$9:$F150,$F51))</f>
        <v>0</v>
      </c>
      <c r="O51" s="66" t="str">
        <f>IF(OR($F51="",COUNTIF($F$9:$F51,$F51)&gt;1),"",SUMIF($F$9:$F$58,$F51,$E$9:$E$58))</f>
        <v/>
      </c>
    </row>
    <row r="52" spans="1:15" s="2" customFormat="1" ht="50.15" customHeight="1">
      <c r="B52" s="2" t="str">
        <f t="shared" si="4"/>
        <v>네일아트[Extension] 아크릴프렌치스캅춰</v>
      </c>
      <c r="C52" s="8" t="s">
        <v>12</v>
      </c>
      <c r="D52" s="41" t="s">
        <v>78</v>
      </c>
      <c r="E52" s="13">
        <f t="shared" si="0"/>
        <v>100000</v>
      </c>
      <c r="F52" s="2" t="str">
        <f t="shared" si="1"/>
        <v/>
      </c>
      <c r="G52" s="75">
        <v>44</v>
      </c>
      <c r="H52" s="61"/>
      <c r="I52" s="67"/>
      <c r="J52" s="61"/>
      <c r="K52" s="62"/>
      <c r="L52" s="63"/>
      <c r="M52" s="64"/>
      <c r="N52" s="65">
        <f>IF(F52="",0,COUNTIF($F$9:$F151,$F52))</f>
        <v>0</v>
      </c>
      <c r="O52" s="66" t="str">
        <f>IF(OR($F52="",COUNTIF($F$9:$F52,$F52)&gt;1),"",SUMIF($F$9:$F$58,$F52,$E$9:$E$58))</f>
        <v/>
      </c>
    </row>
    <row r="53" spans="1:15" s="2" customFormat="1" ht="50.15" customHeight="1">
      <c r="B53" s="2" t="str">
        <f t="shared" si="4"/>
        <v>네일아트[Extension] 젤원톤스캅춰</v>
      </c>
      <c r="C53" s="8" t="s">
        <v>12</v>
      </c>
      <c r="D53" s="41" t="s">
        <v>79</v>
      </c>
      <c r="E53" s="13">
        <f t="shared" si="0"/>
        <v>100000</v>
      </c>
      <c r="F53" s="2" t="str">
        <f t="shared" si="1"/>
        <v/>
      </c>
      <c r="G53" s="75">
        <v>45</v>
      </c>
      <c r="H53" s="61"/>
      <c r="I53" s="67"/>
      <c r="J53" s="61"/>
      <c r="K53" s="62"/>
      <c r="L53" s="63"/>
      <c r="M53" s="64"/>
      <c r="N53" s="65">
        <f>IF(F53="",0,COUNTIF($F$9:$F152,$F53))</f>
        <v>0</v>
      </c>
      <c r="O53" s="66" t="str">
        <f>IF(OR($F53="",COUNTIF($F$9:$F53,$F53)&gt;1),"",SUMIF($F$9:$F$58,$F53,$E$9:$E$58))</f>
        <v/>
      </c>
    </row>
    <row r="54" spans="1:15" s="2" customFormat="1" ht="50.15" customHeight="1">
      <c r="E54" s="13">
        <f t="shared" si="0"/>
        <v>100000</v>
      </c>
      <c r="F54" s="2" t="str">
        <f t="shared" si="1"/>
        <v/>
      </c>
      <c r="G54" s="75">
        <v>46</v>
      </c>
      <c r="H54" s="61"/>
      <c r="I54" s="67"/>
      <c r="J54" s="61"/>
      <c r="K54" s="62"/>
      <c r="L54" s="63"/>
      <c r="M54" s="64"/>
      <c r="N54" s="65">
        <f>IF(F54="",0,COUNTIF($F$9:$F153,$F54))</f>
        <v>0</v>
      </c>
      <c r="O54" s="66" t="str">
        <f>IF(OR($F54="",COUNTIF($F$9:$F54,$F54)&gt;1),"",SUMIF($F$9:$F$108,$F54,$E$9:$E$108))</f>
        <v/>
      </c>
    </row>
    <row r="55" spans="1:15" s="2" customFormat="1" ht="50.15" customHeight="1">
      <c r="E55" s="13">
        <f t="shared" si="0"/>
        <v>100000</v>
      </c>
      <c r="F55" s="2" t="str">
        <f t="shared" si="1"/>
        <v/>
      </c>
      <c r="G55" s="75">
        <v>47</v>
      </c>
      <c r="H55" s="61"/>
      <c r="I55" s="67"/>
      <c r="J55" s="61"/>
      <c r="K55" s="62"/>
      <c r="L55" s="63"/>
      <c r="M55" s="64"/>
      <c r="N55" s="65">
        <f>IF(F55="",0,COUNTIF($F$9:$F154,$F55))</f>
        <v>0</v>
      </c>
      <c r="O55" s="66" t="str">
        <f>IF(OR($F55="",COUNTIF($F$9:$F55,$F55)&gt;1),"",SUMIF($F$9:$F$108,$F55,$E$9:$E$108))</f>
        <v/>
      </c>
    </row>
    <row r="56" spans="1:15" s="2" customFormat="1" ht="50.15" customHeight="1">
      <c r="E56" s="13">
        <f t="shared" si="0"/>
        <v>100000</v>
      </c>
      <c r="F56" s="2" t="str">
        <f t="shared" si="1"/>
        <v/>
      </c>
      <c r="G56" s="75">
        <v>48</v>
      </c>
      <c r="H56" s="61"/>
      <c r="I56" s="67"/>
      <c r="J56" s="61"/>
      <c r="K56" s="62"/>
      <c r="L56" s="63"/>
      <c r="M56" s="64"/>
      <c r="N56" s="65">
        <f>IF(F56="",0,COUNTIF($F$9:$F155,$F56))</f>
        <v>0</v>
      </c>
      <c r="O56" s="66" t="str">
        <f>IF(OR($F56="",COUNTIF($F$9:$F56,$F56)&gt;1),"",SUMIF($F$9:$F$108,$F56,$E$9:$E$108))</f>
        <v/>
      </c>
    </row>
    <row r="57" spans="1:15" s="2" customFormat="1" ht="50.15" customHeight="1">
      <c r="E57" s="13">
        <f t="shared" si="0"/>
        <v>100000</v>
      </c>
      <c r="F57" s="2" t="str">
        <f t="shared" si="1"/>
        <v/>
      </c>
      <c r="G57" s="75">
        <v>49</v>
      </c>
      <c r="H57" s="61"/>
      <c r="I57" s="67"/>
      <c r="J57" s="61"/>
      <c r="K57" s="62"/>
      <c r="L57" s="63"/>
      <c r="M57" s="64"/>
      <c r="N57" s="65">
        <f>IF(F57="",0,COUNTIF($F$9:$F156,$F57))</f>
        <v>0</v>
      </c>
      <c r="O57" s="66" t="str">
        <f>IF(OR($F57="",COUNTIF($F$9:$F57,$F57)&gt;1),"",SUMIF($F$9:$F$108,$F57,$E$9:$E$108))</f>
        <v/>
      </c>
    </row>
    <row r="58" spans="1:15" s="2" customFormat="1" ht="50.15" customHeight="1">
      <c r="E58" s="13">
        <f t="shared" si="0"/>
        <v>100000</v>
      </c>
      <c r="F58" s="2" t="str">
        <f t="shared" si="1"/>
        <v/>
      </c>
      <c r="G58" s="75">
        <v>50</v>
      </c>
      <c r="H58" s="61"/>
      <c r="I58" s="67"/>
      <c r="J58" s="61"/>
      <c r="K58" s="62"/>
      <c r="L58" s="63"/>
      <c r="M58" s="64"/>
      <c r="N58" s="65">
        <f>IF(F58="",0,COUNTIF($F$9:$F157,$F58))</f>
        <v>0</v>
      </c>
      <c r="O58" s="66" t="str">
        <f>IF(OR($F58="",COUNTIF($F$9:$F58,$F58)&gt;1),"",SUMIF($F$9:$F$108,$F58,$E$9:$E$108))</f>
        <v/>
      </c>
    </row>
    <row r="59" spans="1:15" s="2" customFormat="1" ht="50.15" customHeight="1">
      <c r="A59" s="7" t="s">
        <v>19</v>
      </c>
      <c r="B59" s="8" t="s">
        <v>20</v>
      </c>
      <c r="C59" s="8">
        <f>15000*(ROW()-9)</f>
        <v>750000</v>
      </c>
      <c r="E59" s="13">
        <f>IFERROR(100000-IF($M59=$B$7,10000,0),0)</f>
        <v>100000</v>
      </c>
      <c r="F59" s="2" t="str">
        <f>H59&amp;I59&amp;J59</f>
        <v/>
      </c>
      <c r="G59" s="75">
        <v>51</v>
      </c>
      <c r="H59" s="61"/>
      <c r="I59" s="67"/>
      <c r="J59" s="61"/>
      <c r="K59" s="62"/>
      <c r="L59" s="63"/>
      <c r="M59" s="64"/>
      <c r="N59" s="65">
        <f>IF(F59="",0,COUNTIF($F$9:$F158,$F59))</f>
        <v>0</v>
      </c>
      <c r="O59" s="66" t="str">
        <f>IF(OR($F59="",COUNTIF($F$9:$F59,$F59)&gt;1),"",SUMIF($F$9:$F$108,$F59,$E$9:$E$108))</f>
        <v/>
      </c>
    </row>
    <row r="60" spans="1:15" s="2" customFormat="1" ht="50.15" customHeight="1">
      <c r="A60" s="8"/>
      <c r="B60" s="8" t="s">
        <v>21</v>
      </c>
      <c r="C60" s="8">
        <f t="shared" ref="C60:C63" si="5">15000*(ROW()-9)</f>
        <v>765000</v>
      </c>
      <c r="E60" s="13">
        <f t="shared" si="0"/>
        <v>100000</v>
      </c>
      <c r="F60" s="2" t="str">
        <f t="shared" ref="F60:F108" si="6">H60&amp;I60&amp;J60</f>
        <v/>
      </c>
      <c r="G60" s="75">
        <v>52</v>
      </c>
      <c r="H60" s="61"/>
      <c r="I60" s="67"/>
      <c r="J60" s="61"/>
      <c r="K60" s="62"/>
      <c r="L60" s="63"/>
      <c r="M60" s="64"/>
      <c r="N60" s="65">
        <f>IF(F60="",0,COUNTIF($F$9:$F159,$F60))</f>
        <v>0</v>
      </c>
      <c r="O60" s="66" t="str">
        <f>IF(OR($F60="",COUNTIF($F$9:$F60,$F60)&gt;1),"",SUMIF($F$9:$F$108,$F60,$E$9:$E$108))</f>
        <v/>
      </c>
    </row>
    <row r="61" spans="1:15" s="2" customFormat="1" ht="50.15" customHeight="1">
      <c r="A61" s="8"/>
      <c r="B61" s="8" t="s">
        <v>22</v>
      </c>
      <c r="C61" s="8">
        <f t="shared" si="5"/>
        <v>780000</v>
      </c>
      <c r="E61" s="13">
        <f t="shared" si="0"/>
        <v>100000</v>
      </c>
      <c r="F61" s="2" t="str">
        <f t="shared" si="6"/>
        <v/>
      </c>
      <c r="G61" s="75">
        <v>53</v>
      </c>
      <c r="H61" s="61"/>
      <c r="I61" s="67"/>
      <c r="J61" s="61"/>
      <c r="K61" s="62"/>
      <c r="L61" s="63"/>
      <c r="M61" s="64"/>
      <c r="N61" s="65">
        <f>IF(F61="",0,COUNTIF($F$9:$F160,$F61))</f>
        <v>0</v>
      </c>
      <c r="O61" s="66" t="str">
        <f>IF(OR($F61="",COUNTIF($F$9:$F61,$F61)&gt;1),"",SUMIF($F$9:$F$108,$F61,$E$9:$E$108))</f>
        <v/>
      </c>
    </row>
    <row r="62" spans="1:15" s="2" customFormat="1" ht="50.15" customHeight="1">
      <c r="B62" s="8" t="s">
        <v>23</v>
      </c>
      <c r="C62" s="8">
        <f t="shared" si="5"/>
        <v>795000</v>
      </c>
      <c r="E62" s="13">
        <f t="shared" si="0"/>
        <v>100000</v>
      </c>
      <c r="F62" s="2" t="str">
        <f t="shared" si="6"/>
        <v/>
      </c>
      <c r="G62" s="75">
        <v>54</v>
      </c>
      <c r="H62" s="61"/>
      <c r="I62" s="67"/>
      <c r="J62" s="61"/>
      <c r="K62" s="62"/>
      <c r="L62" s="63"/>
      <c r="M62" s="64"/>
      <c r="N62" s="65">
        <f>IF(F62="",0,COUNTIF($F$9:$F161,$F62))</f>
        <v>0</v>
      </c>
      <c r="O62" s="66" t="str">
        <f>IF(OR($F62="",COUNTIF($F$9:$F62,$F62)&gt;1),"",SUMIF($F$9:$F$108,$F62,$E$9:$E$108))</f>
        <v/>
      </c>
    </row>
    <row r="63" spans="1:15" s="2" customFormat="1" ht="50.15" customHeight="1">
      <c r="B63" s="8" t="s">
        <v>28</v>
      </c>
      <c r="C63" s="8">
        <f t="shared" si="5"/>
        <v>810000</v>
      </c>
      <c r="E63" s="13">
        <f t="shared" si="0"/>
        <v>100000</v>
      </c>
      <c r="F63" s="2" t="str">
        <f t="shared" si="6"/>
        <v/>
      </c>
      <c r="G63" s="75">
        <v>55</v>
      </c>
      <c r="H63" s="61"/>
      <c r="I63" s="67"/>
      <c r="J63" s="61"/>
      <c r="K63" s="62"/>
      <c r="L63" s="63"/>
      <c r="M63" s="64"/>
      <c r="N63" s="65">
        <f>IF(F63="",0,COUNTIF($F$9:$F162,$F63))</f>
        <v>0</v>
      </c>
      <c r="O63" s="66" t="str">
        <f>IF(OR($F63="",COUNTIF($F$9:$F63,$F63)&gt;1),"",SUMIF($F$9:$F$108,$F63,$E$9:$E$108))</f>
        <v/>
      </c>
    </row>
    <row r="64" spans="1:15" s="2" customFormat="1" ht="50.15" customHeight="1">
      <c r="A64" s="12"/>
      <c r="E64" s="13">
        <f t="shared" si="0"/>
        <v>100000</v>
      </c>
      <c r="F64" s="2" t="str">
        <f t="shared" si="6"/>
        <v/>
      </c>
      <c r="G64" s="75">
        <v>56</v>
      </c>
      <c r="H64" s="61"/>
      <c r="I64" s="67"/>
      <c r="J64" s="61"/>
      <c r="K64" s="62"/>
      <c r="L64" s="63"/>
      <c r="M64" s="64"/>
      <c r="N64" s="65">
        <f>IF(F64="",0,COUNTIF($F$9:$F163,$F64))</f>
        <v>0</v>
      </c>
      <c r="O64" s="66" t="str">
        <f>IF(OR($F64="",COUNTIF($F$9:$F64,$F64)&gt;1),"",SUMIF($F$9:$F$108,$F64,$E$9:$E$108))</f>
        <v/>
      </c>
    </row>
    <row r="65" spans="1:15" s="2" customFormat="1" ht="50.15" customHeight="1">
      <c r="A65" s="12"/>
      <c r="E65" s="13">
        <f t="shared" si="0"/>
        <v>100000</v>
      </c>
      <c r="F65" s="2" t="str">
        <f t="shared" si="6"/>
        <v/>
      </c>
      <c r="G65" s="75">
        <v>57</v>
      </c>
      <c r="H65" s="61"/>
      <c r="I65" s="67"/>
      <c r="J65" s="61"/>
      <c r="K65" s="62"/>
      <c r="L65" s="63"/>
      <c r="M65" s="64"/>
      <c r="N65" s="65">
        <f>IF(F65="",0,COUNTIF($F$9:$F164,$F65))</f>
        <v>0</v>
      </c>
      <c r="O65" s="66" t="str">
        <f>IF(OR($F65="",COUNTIF($F$9:$F65,$F65)&gt;1),"",SUMIF($F$9:$F$108,$F65,$E$9:$E$108))</f>
        <v/>
      </c>
    </row>
    <row r="66" spans="1:15" s="2" customFormat="1" ht="50.15" customHeight="1">
      <c r="A66" s="12"/>
      <c r="E66" s="13">
        <f t="shared" si="0"/>
        <v>100000</v>
      </c>
      <c r="F66" s="2" t="str">
        <f t="shared" si="6"/>
        <v/>
      </c>
      <c r="G66" s="75">
        <v>58</v>
      </c>
      <c r="H66" s="61"/>
      <c r="I66" s="67"/>
      <c r="J66" s="61"/>
      <c r="K66" s="62"/>
      <c r="L66" s="63"/>
      <c r="M66" s="64"/>
      <c r="N66" s="65">
        <f>IF(F66="",0,COUNTIF($F$9:$F165,$F66))</f>
        <v>0</v>
      </c>
      <c r="O66" s="66" t="str">
        <f>IF(OR($F66="",COUNTIF($F$9:$F66,$F66)&gt;1),"",SUMIF($F$9:$F$108,$F66,$E$9:$E$108))</f>
        <v/>
      </c>
    </row>
    <row r="67" spans="1:15" s="2" customFormat="1" ht="50.15" customHeight="1">
      <c r="A67" s="12"/>
      <c r="E67" s="13">
        <f t="shared" si="0"/>
        <v>100000</v>
      </c>
      <c r="F67" s="2" t="str">
        <f t="shared" si="6"/>
        <v/>
      </c>
      <c r="G67" s="75">
        <v>59</v>
      </c>
      <c r="H67" s="61"/>
      <c r="I67" s="67"/>
      <c r="J67" s="61"/>
      <c r="K67" s="62"/>
      <c r="L67" s="63"/>
      <c r="M67" s="64"/>
      <c r="N67" s="65">
        <f>IF(F67="",0,COUNTIF($F$9:$F166,$F67))</f>
        <v>0</v>
      </c>
      <c r="O67" s="66" t="str">
        <f>IF(OR($F67="",COUNTIF($F$9:$F67,$F67)&gt;1),"",SUMIF($F$9:$F$108,$F67,$E$9:$E$108))</f>
        <v/>
      </c>
    </row>
    <row r="68" spans="1:15" s="2" customFormat="1" ht="50.15" customHeight="1">
      <c r="E68" s="13">
        <f t="shared" si="0"/>
        <v>100000</v>
      </c>
      <c r="F68" s="2" t="str">
        <f t="shared" si="6"/>
        <v/>
      </c>
      <c r="G68" s="75">
        <v>60</v>
      </c>
      <c r="H68" s="61"/>
      <c r="I68" s="67"/>
      <c r="J68" s="61"/>
      <c r="K68" s="62"/>
      <c r="L68" s="63"/>
      <c r="M68" s="64"/>
      <c r="N68" s="65">
        <f>IF(F68="",0,COUNTIF($F$9:$F167,$F68))</f>
        <v>0</v>
      </c>
      <c r="O68" s="66" t="str">
        <f>IF(OR($F68="",COUNTIF($F$9:$F68,$F68)&gt;1),"",SUMIF($F$9:$F$108,$F68,$E$9:$E$108))</f>
        <v/>
      </c>
    </row>
    <row r="69" spans="1:15" s="2" customFormat="1" ht="50.15" customHeight="1">
      <c r="E69" s="13">
        <f t="shared" si="0"/>
        <v>100000</v>
      </c>
      <c r="F69" s="2" t="str">
        <f t="shared" si="6"/>
        <v/>
      </c>
      <c r="G69" s="75">
        <v>61</v>
      </c>
      <c r="H69" s="61"/>
      <c r="I69" s="67"/>
      <c r="J69" s="61"/>
      <c r="K69" s="62"/>
      <c r="L69" s="63"/>
      <c r="M69" s="64"/>
      <c r="N69" s="65">
        <f>IF(F69="",0,COUNTIF($F$9:$F168,$F69))</f>
        <v>0</v>
      </c>
      <c r="O69" s="66" t="str">
        <f>IF(OR($F69="",COUNTIF($F$9:$F69,$F69)&gt;1),"",SUMIF($F$9:$F$108,$F69,$E$9:$E$108))</f>
        <v/>
      </c>
    </row>
    <row r="70" spans="1:15" s="2" customFormat="1" ht="50.15" customHeight="1">
      <c r="E70" s="13">
        <f t="shared" si="0"/>
        <v>100000</v>
      </c>
      <c r="F70" s="2" t="str">
        <f t="shared" si="6"/>
        <v/>
      </c>
      <c r="G70" s="75">
        <v>62</v>
      </c>
      <c r="H70" s="61"/>
      <c r="I70" s="67"/>
      <c r="J70" s="61"/>
      <c r="K70" s="62"/>
      <c r="L70" s="63"/>
      <c r="M70" s="64"/>
      <c r="N70" s="65">
        <f>IF(F70="",0,COUNTIF($F$9:$F169,$F70))</f>
        <v>0</v>
      </c>
      <c r="O70" s="66" t="str">
        <f>IF(OR($F70="",COUNTIF($F$9:$F70,$F70)&gt;1),"",SUMIF($F$9:$F$108,$F70,$E$9:$E$108))</f>
        <v/>
      </c>
    </row>
    <row r="71" spans="1:15" s="2" customFormat="1" ht="50.15" customHeight="1">
      <c r="E71" s="13">
        <f t="shared" si="0"/>
        <v>100000</v>
      </c>
      <c r="F71" s="2" t="str">
        <f t="shared" si="6"/>
        <v/>
      </c>
      <c r="G71" s="75">
        <v>63</v>
      </c>
      <c r="H71" s="61"/>
      <c r="I71" s="67"/>
      <c r="J71" s="61"/>
      <c r="K71" s="62"/>
      <c r="L71" s="63"/>
      <c r="M71" s="64"/>
      <c r="N71" s="65">
        <f>IF(F71="",0,COUNTIF($F$9:$F170,$F71))</f>
        <v>0</v>
      </c>
      <c r="O71" s="66" t="str">
        <f>IF(OR($F71="",COUNTIF($F$9:$F71,$F71)&gt;1),"",SUMIF($F$9:$F$108,$F71,$E$9:$E$108))</f>
        <v/>
      </c>
    </row>
    <row r="72" spans="1:15" s="2" customFormat="1" ht="50.15" customHeight="1">
      <c r="E72" s="13">
        <f t="shared" si="0"/>
        <v>100000</v>
      </c>
      <c r="F72" s="2" t="str">
        <f t="shared" si="6"/>
        <v/>
      </c>
      <c r="G72" s="75">
        <v>64</v>
      </c>
      <c r="H72" s="61"/>
      <c r="I72" s="67"/>
      <c r="J72" s="61"/>
      <c r="K72" s="62"/>
      <c r="L72" s="63"/>
      <c r="M72" s="64"/>
      <c r="N72" s="65">
        <f>IF(F72="",0,COUNTIF($F$9:$F171,$F72))</f>
        <v>0</v>
      </c>
      <c r="O72" s="66" t="str">
        <f>IF(OR($F72="",COUNTIF($F$9:$F72,$F72)&gt;1),"",SUMIF($F$9:$F$108,$F72,$E$9:$E$108))</f>
        <v/>
      </c>
    </row>
    <row r="73" spans="1:15" s="2" customFormat="1" ht="50.15" customHeight="1">
      <c r="E73" s="13">
        <f t="shared" si="0"/>
        <v>100000</v>
      </c>
      <c r="F73" s="2" t="str">
        <f t="shared" si="6"/>
        <v/>
      </c>
      <c r="G73" s="75">
        <v>65</v>
      </c>
      <c r="H73" s="61"/>
      <c r="I73" s="67"/>
      <c r="J73" s="61"/>
      <c r="K73" s="62"/>
      <c r="L73" s="63"/>
      <c r="M73" s="64"/>
      <c r="N73" s="65">
        <f>IF(F73="",0,COUNTIF($F$9:$F172,$F73))</f>
        <v>0</v>
      </c>
      <c r="O73" s="66" t="str">
        <f>IF(OR($F73="",COUNTIF($F$9:$F73,$F73)&gt;1),"",SUMIF($F$9:$F$108,$F73,$E$9:$E$108))</f>
        <v/>
      </c>
    </row>
    <row r="74" spans="1:15" s="2" customFormat="1" ht="50.15" customHeight="1">
      <c r="E74" s="13">
        <f t="shared" ref="E74:E108" si="7">IFERROR(100000-IF($M74=$B$7,10000,0),0)</f>
        <v>100000</v>
      </c>
      <c r="F74" s="2" t="str">
        <f t="shared" si="6"/>
        <v/>
      </c>
      <c r="G74" s="75">
        <v>66</v>
      </c>
      <c r="H74" s="61"/>
      <c r="I74" s="67"/>
      <c r="J74" s="61"/>
      <c r="K74" s="62"/>
      <c r="L74" s="63"/>
      <c r="M74" s="64"/>
      <c r="N74" s="65">
        <f>IF(F74="",0,COUNTIF($F$9:$F173,$F74))</f>
        <v>0</v>
      </c>
      <c r="O74" s="66" t="str">
        <f>IF(OR($F74="",COUNTIF($F$9:$F74,$F74)&gt;1),"",SUMIF($F$9:$F$108,$F74,$E$9:$E$108))</f>
        <v/>
      </c>
    </row>
    <row r="75" spans="1:15" s="2" customFormat="1" ht="50.15" customHeight="1">
      <c r="E75" s="13">
        <f t="shared" si="7"/>
        <v>100000</v>
      </c>
      <c r="F75" s="2" t="str">
        <f t="shared" si="6"/>
        <v/>
      </c>
      <c r="G75" s="75">
        <v>67</v>
      </c>
      <c r="H75" s="61"/>
      <c r="I75" s="67"/>
      <c r="J75" s="61"/>
      <c r="K75" s="62"/>
      <c r="L75" s="63"/>
      <c r="M75" s="64"/>
      <c r="N75" s="65">
        <f>IF(F75="",0,COUNTIF($F$9:$F174,$F75))</f>
        <v>0</v>
      </c>
      <c r="O75" s="66" t="str">
        <f>IF(OR($F75="",COUNTIF($F$9:$F75,$F75)&gt;1),"",SUMIF($F$9:$F$108,$F75,$E$9:$E$108))</f>
        <v/>
      </c>
    </row>
    <row r="76" spans="1:15" s="2" customFormat="1" ht="50.15" customHeight="1">
      <c r="E76" s="13">
        <f t="shared" si="7"/>
        <v>100000</v>
      </c>
      <c r="F76" s="2" t="str">
        <f t="shared" si="6"/>
        <v/>
      </c>
      <c r="G76" s="75">
        <v>68</v>
      </c>
      <c r="H76" s="61"/>
      <c r="I76" s="67"/>
      <c r="J76" s="61"/>
      <c r="K76" s="62"/>
      <c r="L76" s="63"/>
      <c r="M76" s="64"/>
      <c r="N76" s="65">
        <f>IF(F76="",0,COUNTIF($F$9:$F175,$F76))</f>
        <v>0</v>
      </c>
      <c r="O76" s="66" t="str">
        <f>IF(OR($F76="",COUNTIF($F$9:$F76,$F76)&gt;1),"",SUMIF($F$9:$F$108,$F76,$E$9:$E$108))</f>
        <v/>
      </c>
    </row>
    <row r="77" spans="1:15" s="2" customFormat="1" ht="50.15" customHeight="1">
      <c r="E77" s="13">
        <f t="shared" si="7"/>
        <v>100000</v>
      </c>
      <c r="F77" s="2" t="str">
        <f t="shared" si="6"/>
        <v/>
      </c>
      <c r="G77" s="75">
        <v>69</v>
      </c>
      <c r="H77" s="61"/>
      <c r="I77" s="67"/>
      <c r="J77" s="61"/>
      <c r="K77" s="62"/>
      <c r="L77" s="63"/>
      <c r="M77" s="64"/>
      <c r="N77" s="65">
        <f>IF(F77="",0,COUNTIF($F$9:$F176,$F77))</f>
        <v>0</v>
      </c>
      <c r="O77" s="66" t="str">
        <f>IF(OR($F77="",COUNTIF($F$9:$F77,$F77)&gt;1),"",SUMIF($F$9:$F$108,$F77,$E$9:$E$108))</f>
        <v/>
      </c>
    </row>
    <row r="78" spans="1:15" s="2" customFormat="1" ht="50.15" customHeight="1">
      <c r="E78" s="13">
        <f t="shared" si="7"/>
        <v>100000</v>
      </c>
      <c r="F78" s="2" t="str">
        <f t="shared" si="6"/>
        <v/>
      </c>
      <c r="G78" s="75">
        <v>70</v>
      </c>
      <c r="H78" s="61"/>
      <c r="I78" s="67"/>
      <c r="J78" s="61"/>
      <c r="K78" s="62"/>
      <c r="L78" s="63"/>
      <c r="M78" s="64"/>
      <c r="N78" s="65">
        <f>IF(F78="",0,COUNTIF($F$9:$F177,$F78))</f>
        <v>0</v>
      </c>
      <c r="O78" s="66" t="str">
        <f>IF(OR($F78="",COUNTIF($F$9:$F78,$F78)&gt;1),"",SUMIF($F$9:$F$108,$F78,$E$9:$E$108))</f>
        <v/>
      </c>
    </row>
    <row r="79" spans="1:15" s="2" customFormat="1" ht="50.15" customHeight="1">
      <c r="E79" s="13">
        <f t="shared" si="7"/>
        <v>100000</v>
      </c>
      <c r="F79" s="2" t="str">
        <f t="shared" si="6"/>
        <v/>
      </c>
      <c r="G79" s="75">
        <v>71</v>
      </c>
      <c r="H79" s="61"/>
      <c r="I79" s="67"/>
      <c r="J79" s="61"/>
      <c r="K79" s="62"/>
      <c r="L79" s="63"/>
      <c r="M79" s="64"/>
      <c r="N79" s="65">
        <f>IF(F79="",0,COUNTIF($F$9:$F178,$F79))</f>
        <v>0</v>
      </c>
      <c r="O79" s="66" t="str">
        <f>IF(OR($F79="",COUNTIF($F$9:$F79,$F79)&gt;1),"",SUMIF($F$9:$F$108,$F79,$E$9:$E$108))</f>
        <v/>
      </c>
    </row>
    <row r="80" spans="1:15" s="2" customFormat="1" ht="50.15" customHeight="1">
      <c r="E80" s="13">
        <f t="shared" si="7"/>
        <v>100000</v>
      </c>
      <c r="F80" s="2" t="str">
        <f t="shared" si="6"/>
        <v/>
      </c>
      <c r="G80" s="75">
        <v>72</v>
      </c>
      <c r="H80" s="61"/>
      <c r="I80" s="67"/>
      <c r="J80" s="61"/>
      <c r="K80" s="62"/>
      <c r="L80" s="63"/>
      <c r="M80" s="64"/>
      <c r="N80" s="65">
        <f>IF(F80="",0,COUNTIF($F$9:$F179,$F80))</f>
        <v>0</v>
      </c>
      <c r="O80" s="66" t="str">
        <f>IF(OR($F80="",COUNTIF($F$9:$F80,$F80)&gt;1),"",SUMIF($F$9:$F$108,$F80,$E$9:$E$108))</f>
        <v/>
      </c>
    </row>
    <row r="81" spans="5:15" s="2" customFormat="1" ht="50.15" customHeight="1">
      <c r="E81" s="13">
        <f t="shared" si="7"/>
        <v>100000</v>
      </c>
      <c r="F81" s="2" t="str">
        <f t="shared" si="6"/>
        <v/>
      </c>
      <c r="G81" s="75">
        <v>73</v>
      </c>
      <c r="H81" s="61"/>
      <c r="I81" s="67"/>
      <c r="J81" s="61"/>
      <c r="K81" s="62"/>
      <c r="L81" s="63"/>
      <c r="M81" s="64"/>
      <c r="N81" s="65">
        <f>IF(F81="",0,COUNTIF($F$9:$F180,$F81))</f>
        <v>0</v>
      </c>
      <c r="O81" s="66" t="str">
        <f>IF(OR($F81="",COUNTIF($F$9:$F81,$F81)&gt;1),"",SUMIF($F$9:$F$108,$F81,$E$9:$E$108))</f>
        <v/>
      </c>
    </row>
    <row r="82" spans="5:15" s="2" customFormat="1" ht="50.15" customHeight="1">
      <c r="E82" s="13">
        <f t="shared" si="7"/>
        <v>100000</v>
      </c>
      <c r="F82" s="2" t="str">
        <f t="shared" si="6"/>
        <v/>
      </c>
      <c r="G82" s="75">
        <v>74</v>
      </c>
      <c r="H82" s="69"/>
      <c r="I82" s="76"/>
      <c r="J82" s="61"/>
      <c r="K82" s="62"/>
      <c r="L82" s="63"/>
      <c r="M82" s="64"/>
      <c r="N82" s="65">
        <f>IF(F82="",0,COUNTIF($F$9:$F181,$F82))</f>
        <v>0</v>
      </c>
      <c r="O82" s="66" t="str">
        <f>IF(OR($F82="",COUNTIF($F$9:$F82,$F82)&gt;1),"",SUMIF($F$9:$F$108,$F82,$E$9:$E$108))</f>
        <v/>
      </c>
    </row>
    <row r="83" spans="5:15" s="2" customFormat="1" ht="50.15" customHeight="1">
      <c r="E83" s="13">
        <f t="shared" si="7"/>
        <v>100000</v>
      </c>
      <c r="F83" s="2" t="str">
        <f t="shared" si="6"/>
        <v/>
      </c>
      <c r="G83" s="75">
        <v>75</v>
      </c>
      <c r="H83" s="61"/>
      <c r="I83" s="67"/>
      <c r="J83" s="61"/>
      <c r="K83" s="62"/>
      <c r="L83" s="63"/>
      <c r="M83" s="64"/>
      <c r="N83" s="65">
        <f>IF(F83="",0,COUNTIF($F$9:$F182,$F83))</f>
        <v>0</v>
      </c>
      <c r="O83" s="66" t="str">
        <f>IF(OR($F83="",COUNTIF($F$9:$F83,$F83)&gt;1),"",SUMIF($F$9:$F$108,$F83,$E$9:$E$108))</f>
        <v/>
      </c>
    </row>
    <row r="84" spans="5:15" s="2" customFormat="1" ht="50.15" customHeight="1">
      <c r="E84" s="13">
        <f t="shared" si="7"/>
        <v>100000</v>
      </c>
      <c r="F84" s="2" t="str">
        <f t="shared" si="6"/>
        <v/>
      </c>
      <c r="G84" s="75">
        <v>76</v>
      </c>
      <c r="H84" s="61"/>
      <c r="I84" s="67"/>
      <c r="J84" s="61"/>
      <c r="K84" s="62"/>
      <c r="L84" s="63"/>
      <c r="M84" s="64"/>
      <c r="N84" s="65">
        <f>IF(F84="",0,COUNTIF($F$9:$F183,$F84))</f>
        <v>0</v>
      </c>
      <c r="O84" s="66" t="str">
        <f>IF(OR($F84="",COUNTIF($F$9:$F84,$F84)&gt;1),"",SUMIF($F$9:$F$108,$F84,$E$9:$E$108))</f>
        <v/>
      </c>
    </row>
    <row r="85" spans="5:15" s="2" customFormat="1" ht="50.15" customHeight="1">
      <c r="E85" s="13">
        <f t="shared" si="7"/>
        <v>100000</v>
      </c>
      <c r="F85" s="2" t="str">
        <f t="shared" si="6"/>
        <v/>
      </c>
      <c r="G85" s="75">
        <v>77</v>
      </c>
      <c r="H85" s="61"/>
      <c r="I85" s="67"/>
      <c r="J85" s="61"/>
      <c r="K85" s="62"/>
      <c r="L85" s="63"/>
      <c r="M85" s="64"/>
      <c r="N85" s="65">
        <f>IF(F85="",0,COUNTIF($F$9:$F184,$F85))</f>
        <v>0</v>
      </c>
      <c r="O85" s="66" t="str">
        <f>IF(OR($F85="",COUNTIF($F$9:$F85,$F85)&gt;1),"",SUMIF($F$9:$F$108,$F85,$E$9:$E$108))</f>
        <v/>
      </c>
    </row>
    <row r="86" spans="5:15" s="2" customFormat="1" ht="50.15" customHeight="1">
      <c r="E86" s="13">
        <f t="shared" si="7"/>
        <v>100000</v>
      </c>
      <c r="F86" s="2" t="str">
        <f t="shared" si="6"/>
        <v/>
      </c>
      <c r="G86" s="75">
        <v>78</v>
      </c>
      <c r="H86" s="61"/>
      <c r="I86" s="67"/>
      <c r="J86" s="61"/>
      <c r="K86" s="62"/>
      <c r="L86" s="63"/>
      <c r="M86" s="64"/>
      <c r="N86" s="65">
        <f>IF(F86="",0,COUNTIF($F$9:$F185,$F86))</f>
        <v>0</v>
      </c>
      <c r="O86" s="66" t="str">
        <f>IF(OR($F86="",COUNTIF($F$9:$F86,$F86)&gt;1),"",SUMIF($F$9:$F$108,$F86,$E$9:$E$108))</f>
        <v/>
      </c>
    </row>
    <row r="87" spans="5:15" s="2" customFormat="1" ht="50.15" customHeight="1">
      <c r="E87" s="13">
        <f t="shared" si="7"/>
        <v>100000</v>
      </c>
      <c r="F87" s="2" t="str">
        <f t="shared" si="6"/>
        <v/>
      </c>
      <c r="G87" s="75">
        <v>79</v>
      </c>
      <c r="H87" s="61"/>
      <c r="I87" s="67"/>
      <c r="J87" s="61"/>
      <c r="K87" s="62"/>
      <c r="L87" s="63"/>
      <c r="M87" s="64"/>
      <c r="N87" s="65">
        <f>IF(F87="",0,COUNTIF($F$9:$F186,$F87))</f>
        <v>0</v>
      </c>
      <c r="O87" s="66" t="str">
        <f>IF(OR($F87="",COUNTIF($F$9:$F87,$F87)&gt;1),"",SUMIF($F$9:$F$108,$F87,$E$9:$E$108))</f>
        <v/>
      </c>
    </row>
    <row r="88" spans="5:15" s="2" customFormat="1" ht="50.15" customHeight="1">
      <c r="E88" s="13">
        <f t="shared" si="7"/>
        <v>100000</v>
      </c>
      <c r="F88" s="2" t="str">
        <f t="shared" si="6"/>
        <v/>
      </c>
      <c r="G88" s="75">
        <v>80</v>
      </c>
      <c r="H88" s="61"/>
      <c r="I88" s="67"/>
      <c r="J88" s="61"/>
      <c r="K88" s="62"/>
      <c r="L88" s="63"/>
      <c r="M88" s="64"/>
      <c r="N88" s="65">
        <f>IF(F88="",0,COUNTIF($F$9:$F187,$F88))</f>
        <v>0</v>
      </c>
      <c r="O88" s="66" t="str">
        <f>IF(OR($F88="",COUNTIF($F$9:$F88,$F88)&gt;1),"",SUMIF($F$9:$F$108,$F88,$E$9:$E$108))</f>
        <v/>
      </c>
    </row>
    <row r="89" spans="5:15" s="2" customFormat="1" ht="50.15" customHeight="1">
      <c r="E89" s="13">
        <f t="shared" si="7"/>
        <v>100000</v>
      </c>
      <c r="F89" s="2" t="str">
        <f t="shared" si="6"/>
        <v/>
      </c>
      <c r="G89" s="75">
        <v>81</v>
      </c>
      <c r="H89" s="61"/>
      <c r="I89" s="67"/>
      <c r="J89" s="61"/>
      <c r="K89" s="62"/>
      <c r="L89" s="63"/>
      <c r="M89" s="64"/>
      <c r="N89" s="65">
        <f>IF(F89="",0,COUNTIF($F$9:$F188,$F89))</f>
        <v>0</v>
      </c>
      <c r="O89" s="66" t="str">
        <f>IF(OR($F89="",COUNTIF($F$9:$F89,$F89)&gt;1),"",SUMIF($F$9:$F$108,$F89,$E$9:$E$108))</f>
        <v/>
      </c>
    </row>
    <row r="90" spans="5:15" s="2" customFormat="1" ht="50.15" customHeight="1">
      <c r="E90" s="13">
        <f t="shared" si="7"/>
        <v>100000</v>
      </c>
      <c r="F90" s="2" t="str">
        <f t="shared" si="6"/>
        <v/>
      </c>
      <c r="G90" s="75">
        <v>82</v>
      </c>
      <c r="H90" s="61"/>
      <c r="I90" s="67"/>
      <c r="J90" s="61"/>
      <c r="K90" s="62"/>
      <c r="L90" s="63"/>
      <c r="M90" s="64"/>
      <c r="N90" s="65">
        <f>IF(F90="",0,COUNTIF($F$9:$F189,$F90))</f>
        <v>0</v>
      </c>
      <c r="O90" s="66" t="str">
        <f>IF(OR($F90="",COUNTIF($F$9:$F90,$F90)&gt;1),"",SUMIF($F$9:$F$108,$F90,$E$9:$E$108))</f>
        <v/>
      </c>
    </row>
    <row r="91" spans="5:15" s="2" customFormat="1" ht="50.15" customHeight="1">
      <c r="E91" s="13">
        <f t="shared" si="7"/>
        <v>100000</v>
      </c>
      <c r="F91" s="2" t="str">
        <f t="shared" si="6"/>
        <v/>
      </c>
      <c r="G91" s="75">
        <v>83</v>
      </c>
      <c r="H91" s="61"/>
      <c r="I91" s="67"/>
      <c r="J91" s="61"/>
      <c r="K91" s="62"/>
      <c r="L91" s="63"/>
      <c r="M91" s="64"/>
      <c r="N91" s="65">
        <f>IF(F91="",0,COUNTIF($F$9:$F190,$F91))</f>
        <v>0</v>
      </c>
      <c r="O91" s="66" t="str">
        <f>IF(OR($F91="",COUNTIF($F$9:$F91,$F91)&gt;1),"",SUMIF($F$9:$F$108,$F91,$E$9:$E$108))</f>
        <v/>
      </c>
    </row>
    <row r="92" spans="5:15" s="2" customFormat="1" ht="50.15" customHeight="1">
      <c r="E92" s="13">
        <f t="shared" si="7"/>
        <v>100000</v>
      </c>
      <c r="F92" s="2" t="str">
        <f t="shared" si="6"/>
        <v/>
      </c>
      <c r="G92" s="75">
        <v>84</v>
      </c>
      <c r="H92" s="61"/>
      <c r="I92" s="67"/>
      <c r="J92" s="61"/>
      <c r="K92" s="62"/>
      <c r="L92" s="63"/>
      <c r="M92" s="64"/>
      <c r="N92" s="65">
        <f>IF(F92="",0,COUNTIF($F$9:$F191,$F92))</f>
        <v>0</v>
      </c>
      <c r="O92" s="66" t="str">
        <f>IF(OR($F92="",COUNTIF($F$9:$F92,$F92)&gt;1),"",SUMIF($F$9:$F$108,$F92,$E$9:$E$108))</f>
        <v/>
      </c>
    </row>
    <row r="93" spans="5:15" s="2" customFormat="1" ht="50.15" customHeight="1">
      <c r="E93" s="13">
        <f t="shared" si="7"/>
        <v>100000</v>
      </c>
      <c r="F93" s="2" t="str">
        <f t="shared" si="6"/>
        <v/>
      </c>
      <c r="G93" s="75">
        <v>85</v>
      </c>
      <c r="H93" s="61"/>
      <c r="I93" s="67"/>
      <c r="J93" s="61"/>
      <c r="K93" s="62"/>
      <c r="L93" s="63"/>
      <c r="M93" s="64"/>
      <c r="N93" s="65">
        <f>IF(F93="",0,COUNTIF($F$9:$F192,$F93))</f>
        <v>0</v>
      </c>
      <c r="O93" s="66" t="str">
        <f>IF(OR($F93="",COUNTIF($F$9:$F93,$F93)&gt;1),"",SUMIF($F$9:$F$108,$F93,$E$9:$E$108))</f>
        <v/>
      </c>
    </row>
    <row r="94" spans="5:15" s="2" customFormat="1" ht="50.15" customHeight="1">
      <c r="E94" s="13">
        <f t="shared" si="7"/>
        <v>100000</v>
      </c>
      <c r="F94" s="2" t="str">
        <f t="shared" si="6"/>
        <v/>
      </c>
      <c r="G94" s="75">
        <v>86</v>
      </c>
      <c r="H94" s="61"/>
      <c r="I94" s="67"/>
      <c r="J94" s="61"/>
      <c r="K94" s="62"/>
      <c r="L94" s="63"/>
      <c r="M94" s="64"/>
      <c r="N94" s="65">
        <f>IF(F94="",0,COUNTIF($F$9:$F193,$F94))</f>
        <v>0</v>
      </c>
      <c r="O94" s="66" t="str">
        <f>IF(OR($F94="",COUNTIF($F$9:$F94,$F94)&gt;1),"",SUMIF($F$9:$F$108,$F94,$E$9:$E$108))</f>
        <v/>
      </c>
    </row>
    <row r="95" spans="5:15" s="2" customFormat="1" ht="50.15" customHeight="1">
      <c r="E95" s="13">
        <f t="shared" si="7"/>
        <v>100000</v>
      </c>
      <c r="F95" s="2" t="str">
        <f t="shared" si="6"/>
        <v/>
      </c>
      <c r="G95" s="75">
        <v>87</v>
      </c>
      <c r="H95" s="61"/>
      <c r="I95" s="67"/>
      <c r="J95" s="61"/>
      <c r="K95" s="62"/>
      <c r="L95" s="63"/>
      <c r="M95" s="64"/>
      <c r="N95" s="65">
        <f>IF(F95="",0,COUNTIF($F$9:$F194,$F95))</f>
        <v>0</v>
      </c>
      <c r="O95" s="66" t="str">
        <f>IF(OR($F95="",COUNTIF($F$9:$F95,$F95)&gt;1),"",SUMIF($F$9:$F$108,$F95,$E$9:$E$108))</f>
        <v/>
      </c>
    </row>
    <row r="96" spans="5:15" s="2" customFormat="1" ht="50.15" customHeight="1">
      <c r="E96" s="13">
        <f t="shared" si="7"/>
        <v>100000</v>
      </c>
      <c r="F96" s="2" t="str">
        <f t="shared" si="6"/>
        <v/>
      </c>
      <c r="G96" s="75">
        <v>88</v>
      </c>
      <c r="H96" s="61"/>
      <c r="I96" s="67"/>
      <c r="J96" s="61"/>
      <c r="K96" s="62"/>
      <c r="L96" s="63"/>
      <c r="M96" s="64"/>
      <c r="N96" s="65">
        <f>IF(F96="",0,COUNTIF($F$9:$F195,$F96))</f>
        <v>0</v>
      </c>
      <c r="O96" s="66" t="str">
        <f>IF(OR($F96="",COUNTIF($F$9:$F96,$F96)&gt;1),"",SUMIF($F$9:$F$108,$F96,$E$9:$E$108))</f>
        <v/>
      </c>
    </row>
    <row r="97" spans="5:15" s="2" customFormat="1" ht="50.15" customHeight="1">
      <c r="E97" s="13">
        <f t="shared" si="7"/>
        <v>100000</v>
      </c>
      <c r="F97" s="2" t="str">
        <f t="shared" si="6"/>
        <v/>
      </c>
      <c r="G97" s="75">
        <v>89</v>
      </c>
      <c r="H97" s="61"/>
      <c r="I97" s="67"/>
      <c r="J97" s="61"/>
      <c r="K97" s="62"/>
      <c r="L97" s="63"/>
      <c r="M97" s="64"/>
      <c r="N97" s="65">
        <f>IF(F97="",0,COUNTIF($F$9:$F196,$F97))</f>
        <v>0</v>
      </c>
      <c r="O97" s="66" t="str">
        <f>IF(OR($F97="",COUNTIF($F$9:$F97,$F97)&gt;1),"",SUMIF($F$9:$F$108,$F97,$E$9:$E$108))</f>
        <v/>
      </c>
    </row>
    <row r="98" spans="5:15" s="2" customFormat="1" ht="50.15" customHeight="1">
      <c r="E98" s="13">
        <f t="shared" si="7"/>
        <v>100000</v>
      </c>
      <c r="F98" s="2" t="str">
        <f t="shared" si="6"/>
        <v/>
      </c>
      <c r="G98" s="75">
        <v>90</v>
      </c>
      <c r="H98" s="61"/>
      <c r="I98" s="67"/>
      <c r="J98" s="61"/>
      <c r="K98" s="62"/>
      <c r="L98" s="63"/>
      <c r="M98" s="64"/>
      <c r="N98" s="65">
        <f>IF(F98="",0,COUNTIF($F$9:$F197,$F98))</f>
        <v>0</v>
      </c>
      <c r="O98" s="66" t="str">
        <f>IF(OR($F98="",COUNTIF($F$9:$F98,$F98)&gt;1),"",SUMIF($F$9:$F$108,$F98,$E$9:$E$108))</f>
        <v/>
      </c>
    </row>
    <row r="99" spans="5:15" s="2" customFormat="1" ht="50.15" customHeight="1">
      <c r="E99" s="13">
        <f t="shared" si="7"/>
        <v>100000</v>
      </c>
      <c r="F99" s="2" t="str">
        <f t="shared" si="6"/>
        <v/>
      </c>
      <c r="G99" s="75">
        <v>91</v>
      </c>
      <c r="H99" s="61"/>
      <c r="I99" s="67"/>
      <c r="J99" s="61"/>
      <c r="K99" s="62"/>
      <c r="L99" s="63"/>
      <c r="M99" s="64"/>
      <c r="N99" s="65">
        <f>IF(F99="",0,COUNTIF($F$9:$F198,$F99))</f>
        <v>0</v>
      </c>
      <c r="O99" s="66" t="str">
        <f>IF(OR($F99="",COUNTIF($F$9:$F99,$F99)&gt;1),"",SUMIF($F$9:$F$108,$F99,$E$9:$E$108))</f>
        <v/>
      </c>
    </row>
    <row r="100" spans="5:15" s="2" customFormat="1" ht="50.15" customHeight="1">
      <c r="E100" s="13">
        <f t="shared" si="7"/>
        <v>100000</v>
      </c>
      <c r="F100" s="2" t="str">
        <f t="shared" si="6"/>
        <v/>
      </c>
      <c r="G100" s="75">
        <v>92</v>
      </c>
      <c r="H100" s="61"/>
      <c r="I100" s="67"/>
      <c r="J100" s="61"/>
      <c r="K100" s="62"/>
      <c r="L100" s="63"/>
      <c r="M100" s="64"/>
      <c r="N100" s="65">
        <f>IF(F100="",0,COUNTIF($F$9:$F199,$F100))</f>
        <v>0</v>
      </c>
      <c r="O100" s="66" t="str">
        <f>IF(OR($F100="",COUNTIF($F$9:$F100,$F100)&gt;1),"",SUMIF($F$9:$F$108,$F100,$E$9:$E$108))</f>
        <v/>
      </c>
    </row>
    <row r="101" spans="5:15" s="2" customFormat="1" ht="50.15" customHeight="1">
      <c r="E101" s="13">
        <f t="shared" si="7"/>
        <v>100000</v>
      </c>
      <c r="F101" s="2" t="str">
        <f t="shared" si="6"/>
        <v/>
      </c>
      <c r="G101" s="75">
        <v>93</v>
      </c>
      <c r="H101" s="61"/>
      <c r="I101" s="67"/>
      <c r="J101" s="61"/>
      <c r="K101" s="62"/>
      <c r="L101" s="63"/>
      <c r="M101" s="64"/>
      <c r="N101" s="65">
        <f>IF(F101="",0,COUNTIF($F$9:$F200,$F101))</f>
        <v>0</v>
      </c>
      <c r="O101" s="66" t="str">
        <f>IF(OR($F101="",COUNTIF($F$9:$F101,$F101)&gt;1),"",SUMIF($F$9:$F$108,$F101,$E$9:$E$108))</f>
        <v/>
      </c>
    </row>
    <row r="102" spans="5:15" s="2" customFormat="1" ht="50.15" customHeight="1">
      <c r="E102" s="13">
        <f t="shared" si="7"/>
        <v>100000</v>
      </c>
      <c r="F102" s="2" t="str">
        <f t="shared" si="6"/>
        <v/>
      </c>
      <c r="G102" s="75">
        <v>94</v>
      </c>
      <c r="H102" s="61"/>
      <c r="I102" s="67"/>
      <c r="J102" s="61"/>
      <c r="K102" s="62"/>
      <c r="L102" s="63"/>
      <c r="M102" s="64"/>
      <c r="N102" s="65">
        <f>IF(F102="",0,COUNTIF($F$9:$F201,$F102))</f>
        <v>0</v>
      </c>
      <c r="O102" s="66" t="str">
        <f>IF(OR($F102="",COUNTIF($F$9:$F102,$F102)&gt;1),"",SUMIF($F$9:$F$108,$F102,$E$9:$E$108))</f>
        <v/>
      </c>
    </row>
    <row r="103" spans="5:15" s="2" customFormat="1" ht="50.15" customHeight="1">
      <c r="E103" s="13">
        <f t="shared" si="7"/>
        <v>100000</v>
      </c>
      <c r="F103" s="2" t="str">
        <f t="shared" si="6"/>
        <v/>
      </c>
      <c r="G103" s="75">
        <v>95</v>
      </c>
      <c r="H103" s="61"/>
      <c r="I103" s="67"/>
      <c r="J103" s="61"/>
      <c r="K103" s="62"/>
      <c r="L103" s="63"/>
      <c r="M103" s="64"/>
      <c r="N103" s="65">
        <f>IF(F103="",0,COUNTIF($F$9:$F202,$F103))</f>
        <v>0</v>
      </c>
      <c r="O103" s="66" t="str">
        <f>IF(OR($F103="",COUNTIF($F$9:$F103,$F103)&gt;1),"",SUMIF($F$9:$F$108,$F103,$E$9:$E$108))</f>
        <v/>
      </c>
    </row>
    <row r="104" spans="5:15" s="2" customFormat="1" ht="50.15" customHeight="1">
      <c r="E104" s="13">
        <f t="shared" si="7"/>
        <v>100000</v>
      </c>
      <c r="F104" s="2" t="str">
        <f t="shared" si="6"/>
        <v/>
      </c>
      <c r="G104" s="75">
        <v>96</v>
      </c>
      <c r="H104" s="61"/>
      <c r="I104" s="67"/>
      <c r="J104" s="61"/>
      <c r="K104" s="62"/>
      <c r="L104" s="63"/>
      <c r="M104" s="64"/>
      <c r="N104" s="65">
        <f>IF(F104="",0,COUNTIF($F$9:$F203,$F104))</f>
        <v>0</v>
      </c>
      <c r="O104" s="66" t="str">
        <f>IF(OR($F104="",COUNTIF($F$9:$F104,$F104)&gt;1),"",SUMIF($F$9:$F$108,$F104,$E$9:$E$108))</f>
        <v/>
      </c>
    </row>
    <row r="105" spans="5:15" s="2" customFormat="1" ht="50.15" customHeight="1">
      <c r="E105" s="13">
        <f t="shared" si="7"/>
        <v>100000</v>
      </c>
      <c r="F105" s="2" t="str">
        <f t="shared" si="6"/>
        <v/>
      </c>
      <c r="G105" s="75">
        <v>97</v>
      </c>
      <c r="H105" s="61"/>
      <c r="I105" s="67"/>
      <c r="J105" s="61"/>
      <c r="K105" s="62"/>
      <c r="L105" s="63"/>
      <c r="M105" s="64"/>
      <c r="N105" s="65">
        <f>IF(F105="",0,COUNTIF($F$9:$F204,$F105))</f>
        <v>0</v>
      </c>
      <c r="O105" s="66" t="str">
        <f>IF(OR($F105="",COUNTIF($F$9:$F105,$F105)&gt;1),"",SUMIF($F$9:$F$108,$F105,$E$9:$E$108))</f>
        <v/>
      </c>
    </row>
    <row r="106" spans="5:15" s="2" customFormat="1" ht="50.15" customHeight="1">
      <c r="E106" s="13">
        <f t="shared" si="7"/>
        <v>100000</v>
      </c>
      <c r="F106" s="2" t="str">
        <f t="shared" si="6"/>
        <v/>
      </c>
      <c r="G106" s="75">
        <v>98</v>
      </c>
      <c r="H106" s="61"/>
      <c r="I106" s="67"/>
      <c r="J106" s="61"/>
      <c r="K106" s="62"/>
      <c r="L106" s="63"/>
      <c r="M106" s="64"/>
      <c r="N106" s="65">
        <f>IF(F106="",0,COUNTIF($F$9:$F205,$F106))</f>
        <v>0</v>
      </c>
      <c r="O106" s="66" t="str">
        <f>IF(OR($F106="",COUNTIF($F$9:$F106,$F106)&gt;1),"",SUMIF($F$9:$F$108,$F106,$E$9:$E$108))</f>
        <v/>
      </c>
    </row>
    <row r="107" spans="5:15" s="2" customFormat="1" ht="50.15" customHeight="1">
      <c r="E107" s="13">
        <f t="shared" si="7"/>
        <v>100000</v>
      </c>
      <c r="F107" s="2" t="str">
        <f t="shared" si="6"/>
        <v/>
      </c>
      <c r="G107" s="75">
        <v>99</v>
      </c>
      <c r="H107" s="61"/>
      <c r="I107" s="67"/>
      <c r="J107" s="61"/>
      <c r="K107" s="62"/>
      <c r="L107" s="63"/>
      <c r="M107" s="64"/>
      <c r="N107" s="65">
        <f>IF(F107="",0,COUNTIF($F$9:$F206,$F107))</f>
        <v>0</v>
      </c>
      <c r="O107" s="66" t="str">
        <f>IF(OR($F107="",COUNTIF($F$9:$F107,$F107)&gt;1),"",SUMIF($F$9:$F$108,$F107,$E$9:$E$108))</f>
        <v/>
      </c>
    </row>
    <row r="108" spans="5:15" s="2" customFormat="1" ht="50.15" customHeight="1">
      <c r="E108" s="13">
        <f t="shared" si="7"/>
        <v>100000</v>
      </c>
      <c r="F108" s="2" t="str">
        <f t="shared" si="6"/>
        <v/>
      </c>
      <c r="G108" s="75">
        <v>100</v>
      </c>
      <c r="H108" s="61"/>
      <c r="I108" s="67"/>
      <c r="J108" s="61"/>
      <c r="K108" s="62"/>
      <c r="L108" s="63"/>
      <c r="M108" s="64"/>
      <c r="N108" s="65">
        <f>IF(F108="",0,COUNTIF($F$9:$F207,$F108))</f>
        <v>0</v>
      </c>
      <c r="O108" s="66" t="str">
        <f>IF(OR($F108="",COUNTIF($F$9:$F108,$F108)&gt;1),"",SUMIF($F$9:$F$108,$F108,$E$9:$E$108))</f>
        <v/>
      </c>
    </row>
  </sheetData>
  <sheetProtection algorithmName="SHA-512" hashValue="vPL4SzaefMJ1MWQRsJmkBMpmt+H+J1X66GXUQLn0tzg0f15dwN1iy7K/A/gx2OPjpdOYfPPGffY+Gxr+bVm3Zw==" saltValue="QqnhKmBx4s6twDCzJqFfXQ==" spinCount="100000" sheet="1" selectLockedCells="1"/>
  <mergeCells count="18">
    <mergeCell ref="G1:H1"/>
    <mergeCell ref="I5:K5"/>
    <mergeCell ref="J7:J8"/>
    <mergeCell ref="L2:O4"/>
    <mergeCell ref="L5:O6"/>
    <mergeCell ref="N7:O8"/>
    <mergeCell ref="G2:H2"/>
    <mergeCell ref="G3:H3"/>
    <mergeCell ref="G4:H4"/>
    <mergeCell ref="G5:H5"/>
    <mergeCell ref="G6:H6"/>
    <mergeCell ref="M7:M8"/>
    <mergeCell ref="G7:G8"/>
    <mergeCell ref="H7:H8"/>
    <mergeCell ref="I7:I8"/>
    <mergeCell ref="K7:K8"/>
    <mergeCell ref="L7:L8"/>
    <mergeCell ref="I6:K6"/>
  </mergeCells>
  <phoneticPr fontId="2" type="noConversion"/>
  <conditionalFormatting sqref="H51:H53 H54:J55 H56:H58 H59:J60 H61">
    <cfRule type="expression" dxfId="46" priority="35">
      <formula>$N51&gt;1</formula>
    </cfRule>
    <cfRule type="expression" dxfId="45" priority="34">
      <formula>$N51&gt;2</formula>
    </cfRule>
    <cfRule type="expression" dxfId="44" priority="33">
      <formula>$N51&gt;3</formula>
    </cfRule>
    <cfRule type="expression" dxfId="43" priority="32">
      <formula>$N51&gt;4</formula>
    </cfRule>
  </conditionalFormatting>
  <conditionalFormatting sqref="H9:J108">
    <cfRule type="expression" dxfId="42" priority="1">
      <formula>$N9&gt;4</formula>
    </cfRule>
    <cfRule type="expression" dxfId="41" priority="2">
      <formula>$N9&gt;3</formula>
    </cfRule>
    <cfRule type="expression" dxfId="40" priority="3">
      <formula>$N9&gt;2</formula>
    </cfRule>
    <cfRule type="expression" dxfId="39" priority="4">
      <formula>$N9&gt;1</formula>
    </cfRule>
  </conditionalFormatting>
  <conditionalFormatting sqref="H68:J108 I2 N9:O108">
    <cfRule type="expression" dxfId="38" priority="36">
      <formula>$N2&gt;4</formula>
    </cfRule>
  </conditionalFormatting>
  <conditionalFormatting sqref="I2 N9:O108 H68:J108">
    <cfRule type="expression" dxfId="37" priority="38">
      <formula>$N2&gt;2</formula>
    </cfRule>
    <cfRule type="expression" dxfId="36" priority="37">
      <formula>$N2&gt;3</formula>
    </cfRule>
    <cfRule type="expression" dxfId="35" priority="39">
      <formula>$N2&gt;1</formula>
    </cfRule>
  </conditionalFormatting>
  <conditionalFormatting sqref="I5">
    <cfRule type="expression" dxfId="34" priority="53">
      <formula>$N5&gt;1</formula>
    </cfRule>
    <cfRule type="expression" dxfId="33" priority="52">
      <formula>$N5&gt;2</formula>
    </cfRule>
    <cfRule type="expression" dxfId="32" priority="51">
      <formula>$N5&gt;3</formula>
    </cfRule>
    <cfRule type="expression" dxfId="31" priority="50">
      <formula>$N5&gt;4</formula>
    </cfRule>
  </conditionalFormatting>
  <conditionalFormatting sqref="I52 I53:J53">
    <cfRule type="expression" dxfId="30" priority="12">
      <formula>$N52&gt;3</formula>
    </cfRule>
    <cfRule type="expression" dxfId="29" priority="13">
      <formula>$N52&gt;2</formula>
    </cfRule>
    <cfRule type="expression" dxfId="28" priority="14">
      <formula>$N52&gt;1</formula>
    </cfRule>
    <cfRule type="expression" dxfId="27" priority="11">
      <formula>$N52&gt;4</formula>
    </cfRule>
  </conditionalFormatting>
  <conditionalFormatting sqref="I57">
    <cfRule type="expression" dxfId="26" priority="17">
      <formula>AND($F57&lt;&gt;"",COUNTIF($F$9:$F$210,$F57)&gt;1)</formula>
    </cfRule>
    <cfRule type="expression" dxfId="25" priority="16">
      <formula>AND($F57&lt;&gt;"",COUNTIF($F$9:$F$210,$F57)&gt;2)</formula>
    </cfRule>
    <cfRule type="expression" dxfId="24" priority="15">
      <formula>AND($F57&lt;&gt;"",COUNTIF($F$9:$F$210,$F57)&gt;3)</formula>
    </cfRule>
  </conditionalFormatting>
  <conditionalFormatting sqref="I51:J51">
    <cfRule type="expression" dxfId="23" priority="8">
      <formula>AND($F51&lt;&gt;"",COUNTIF($F$9:$F$210,$F51)&gt;3)</formula>
    </cfRule>
    <cfRule type="expression" dxfId="22" priority="9">
      <formula>AND($F51&lt;&gt;"",COUNTIF($F$9:$F$210,$F51)&gt;2)</formula>
    </cfRule>
    <cfRule type="expression" dxfId="21" priority="10">
      <formula>AND($F51&lt;&gt;"",COUNTIF($F$9:$F$210,$F51)&gt;1)</formula>
    </cfRule>
  </conditionalFormatting>
  <conditionalFormatting sqref="I56:J56">
    <cfRule type="expression" dxfId="20" priority="20">
      <formula>AND($F56&lt;&gt;"",COUNTIF($F$9:$F$210,$F56)&gt;1)</formula>
    </cfRule>
    <cfRule type="expression" dxfId="19" priority="19">
      <formula>AND($F56&lt;&gt;"",COUNTIF($F$9:$F$210,$F56)&gt;2)</formula>
    </cfRule>
    <cfRule type="expression" dxfId="18" priority="18">
      <formula>AND($F56&lt;&gt;"",COUNTIF($F$9:$F$210,$F56)&gt;3)</formula>
    </cfRule>
  </conditionalFormatting>
  <conditionalFormatting sqref="I58:J58">
    <cfRule type="expression" dxfId="17" priority="25">
      <formula>AND($F58&lt;&gt;"",COUNTIF($F$9:$F$210,$F58)&gt;3)</formula>
    </cfRule>
    <cfRule type="expression" dxfId="16" priority="26">
      <formula>AND($F58&lt;&gt;"",COUNTIF($F$9:$F$210,$F58)&gt;2)</formula>
    </cfRule>
    <cfRule type="expression" dxfId="15" priority="27">
      <formula>AND($F58&lt;&gt;"",COUNTIF($F$9:$F$210,$F58)&gt;1)</formula>
    </cfRule>
  </conditionalFormatting>
  <conditionalFormatting sqref="I61:J63">
    <cfRule type="expression" dxfId="14" priority="28">
      <formula>$N61&gt;4</formula>
    </cfRule>
    <cfRule type="expression" dxfId="13" priority="30">
      <formula>$N61&gt;2</formula>
    </cfRule>
    <cfRule type="expression" dxfId="12" priority="31">
      <formula>$N61&gt;1</formula>
    </cfRule>
    <cfRule type="expression" dxfId="11" priority="29">
      <formula>$N61&gt;3</formula>
    </cfRule>
  </conditionalFormatting>
  <conditionalFormatting sqref="J52">
    <cfRule type="expression" dxfId="10" priority="5">
      <formula>AND($F52&lt;&gt;"",COUNTIF($F$9:$F$210,$F52)&gt;3)</formula>
    </cfRule>
    <cfRule type="expression" dxfId="9" priority="7">
      <formula>AND($F52&lt;&gt;"",COUNTIF($F$9:$F$210,$F52)&gt;1)</formula>
    </cfRule>
    <cfRule type="expression" dxfId="8" priority="6">
      <formula>AND($F52&lt;&gt;"",COUNTIF($F$9:$F$210,$F52)&gt;2)</formula>
    </cfRule>
  </conditionalFormatting>
  <conditionalFormatting sqref="J57">
    <cfRule type="expression" dxfId="7" priority="24">
      <formula>$N57&gt;1</formula>
    </cfRule>
    <cfRule type="expression" dxfId="6" priority="23">
      <formula>$N57&gt;2</formula>
    </cfRule>
    <cfRule type="expression" dxfId="5" priority="22">
      <formula>$N57&gt;3</formula>
    </cfRule>
    <cfRule type="expression" dxfId="4" priority="21">
      <formula>$N57&gt;4</formula>
    </cfRule>
  </conditionalFormatting>
  <conditionalFormatting sqref="K2:K4">
    <cfRule type="expression" dxfId="3" priority="40">
      <formula>$N2&gt;4</formula>
    </cfRule>
    <cfRule type="expression" dxfId="2" priority="41">
      <formula>$N2&gt;3</formula>
    </cfRule>
    <cfRule type="expression" dxfId="1" priority="43">
      <formula>$N2&gt;1</formula>
    </cfRule>
    <cfRule type="expression" dxfId="0" priority="42">
      <formula>$N2&gt;2</formula>
    </cfRule>
  </conditionalFormatting>
  <dataValidations count="4">
    <dataValidation type="list" allowBlank="1" showInputMessage="1" showErrorMessage="1" sqref="K10:K108" xr:uid="{D5352798-B45B-4C98-B34C-16E568EA21DA}">
      <formula1>$B$2:$B$5</formula1>
    </dataValidation>
    <dataValidation type="list" allowBlank="1" showInputMessage="1" showErrorMessage="1" sqref="M9:M108" xr:uid="{4FD95244-7634-413D-A926-13DBDC95BBC7}">
      <formula1>$B$7:$B$8</formula1>
    </dataValidation>
    <dataValidation type="list" allowBlank="1" showInputMessage="1" showErrorMessage="1" sqref="K9" xr:uid="{D36A9FA3-372C-4428-9CD2-244F713993FA}">
      <formula1>$A$16:$A$19</formula1>
    </dataValidation>
    <dataValidation type="list" allowBlank="1" showInputMessage="1" showErrorMessage="1" sqref="L9:L108" xr:uid="{BB9BC4A9-F334-40F9-B963-60F344F61CB0}">
      <formula1>INDIRECT($K9)</formula1>
    </dataValidation>
  </dataValidations>
  <pageMargins left="0.7" right="0.7" top="0.75" bottom="0.75" header="0.3" footer="0.3"/>
  <pageSetup paperSize="9"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60E04-0771-4B9A-8F5A-56F631715666}">
  <sheetPr>
    <pageSetUpPr fitToPage="1"/>
  </sheetPr>
  <dimension ref="A1:E40"/>
  <sheetViews>
    <sheetView view="pageBreakPreview" zoomScaleNormal="85" zoomScaleSheetLayoutView="100" workbookViewId="0">
      <selection activeCell="D19" sqref="D19:D27"/>
    </sheetView>
  </sheetViews>
  <sheetFormatPr defaultRowHeight="17"/>
  <cols>
    <col min="1" max="1" width="14.58203125" style="1" customWidth="1"/>
    <col min="2" max="2" width="24.33203125" style="37" customWidth="1"/>
    <col min="4" max="4" width="29.08203125" bestFit="1" customWidth="1"/>
  </cols>
  <sheetData>
    <row r="1" spans="1:5" ht="25" customHeight="1" thickBot="1">
      <c r="A1" s="17" t="s">
        <v>37</v>
      </c>
      <c r="B1" s="18" t="s">
        <v>38</v>
      </c>
      <c r="D1" t="s">
        <v>39</v>
      </c>
      <c r="E1" t="s">
        <v>40</v>
      </c>
    </row>
    <row r="2" spans="1:5" ht="24.65" customHeight="1">
      <c r="A2" s="22" t="s">
        <v>44</v>
      </c>
      <c r="B2" s="23" t="s">
        <v>65</v>
      </c>
      <c r="D2" t="str">
        <f t="shared" ref="D2:D40" si="0">A2&amp;B2</f>
        <v>메이크업[국가] 뷰티메이크업</v>
      </c>
      <c r="E2" t="s">
        <v>45</v>
      </c>
    </row>
    <row r="3" spans="1:5" ht="24.65" customHeight="1">
      <c r="A3" s="24" t="s">
        <v>44</v>
      </c>
      <c r="B3" s="25" t="s">
        <v>66</v>
      </c>
      <c r="D3" t="str">
        <f t="shared" si="0"/>
        <v>메이크업[국가] 속눈썹연장</v>
      </c>
      <c r="E3" t="s">
        <v>46</v>
      </c>
    </row>
    <row r="4" spans="1:5" ht="24.65" customHeight="1">
      <c r="A4" s="24" t="s">
        <v>44</v>
      </c>
      <c r="B4" s="25" t="s">
        <v>67</v>
      </c>
      <c r="D4" t="str">
        <f t="shared" si="0"/>
        <v>메이크업[국가] 시대메이크업</v>
      </c>
      <c r="E4" t="s">
        <v>47</v>
      </c>
    </row>
    <row r="5" spans="1:5" ht="24.65" customHeight="1">
      <c r="A5" s="24" t="s">
        <v>44</v>
      </c>
      <c r="B5" s="25" t="s">
        <v>68</v>
      </c>
      <c r="D5" t="str">
        <f t="shared" si="0"/>
        <v>메이크업[국가] 캐릭터메이크업</v>
      </c>
    </row>
    <row r="6" spans="1:5" ht="24.65" customHeight="1">
      <c r="A6" s="24" t="s">
        <v>44</v>
      </c>
      <c r="B6" s="25" t="s">
        <v>42</v>
      </c>
      <c r="D6" t="str">
        <f t="shared" si="0"/>
        <v>메이크업웨딩메이크업</v>
      </c>
    </row>
    <row r="7" spans="1:5" ht="24.65" customHeight="1">
      <c r="A7" s="24" t="s">
        <v>44</v>
      </c>
      <c r="B7" s="25" t="s">
        <v>48</v>
      </c>
      <c r="D7" t="str">
        <f t="shared" si="0"/>
        <v>메이크업웨딩환타지메이크업</v>
      </c>
    </row>
    <row r="8" spans="1:5" ht="24.65" customHeight="1">
      <c r="A8" s="24" t="s">
        <v>44</v>
      </c>
      <c r="B8" s="25" t="s">
        <v>41</v>
      </c>
      <c r="D8" t="str">
        <f t="shared" si="0"/>
        <v>메이크업패션메이크업</v>
      </c>
    </row>
    <row r="9" spans="1:5" ht="24.65" customHeight="1">
      <c r="A9" s="24" t="s">
        <v>44</v>
      </c>
      <c r="B9" s="25" t="s">
        <v>49</v>
      </c>
      <c r="D9" t="str">
        <f t="shared" si="0"/>
        <v>메이크업환타지메이크업</v>
      </c>
    </row>
    <row r="10" spans="1:5" ht="27" customHeight="1">
      <c r="A10" s="24" t="s">
        <v>44</v>
      </c>
      <c r="B10" s="25" t="s">
        <v>50</v>
      </c>
      <c r="D10" t="str">
        <f t="shared" si="0"/>
        <v>메이크업아트마스크</v>
      </c>
    </row>
    <row r="11" spans="1:5" ht="24.65" customHeight="1">
      <c r="A11" s="24" t="s">
        <v>44</v>
      </c>
      <c r="B11" s="25" t="s">
        <v>51</v>
      </c>
      <c r="D11" t="str">
        <f t="shared" si="0"/>
        <v>메이크업마네킨 바디아트</v>
      </c>
    </row>
    <row r="12" spans="1:5" ht="24.65" customHeight="1">
      <c r="A12" s="24" t="s">
        <v>44</v>
      </c>
      <c r="B12" s="25" t="s">
        <v>52</v>
      </c>
      <c r="D12" t="str">
        <f t="shared" si="0"/>
        <v>메이크업바디아트</v>
      </c>
    </row>
    <row r="13" spans="1:5" ht="24.65" customHeight="1">
      <c r="A13" s="24" t="s">
        <v>44</v>
      </c>
      <c r="B13" s="25" t="s">
        <v>53</v>
      </c>
      <c r="D13" t="str">
        <f t="shared" si="0"/>
        <v>메이크업캐릭터메이크업(2D)</v>
      </c>
    </row>
    <row r="14" spans="1:5" ht="24.65" customHeight="1">
      <c r="A14" s="24" t="s">
        <v>44</v>
      </c>
      <c r="B14" s="25" t="s">
        <v>54</v>
      </c>
      <c r="D14" t="str">
        <f t="shared" si="0"/>
        <v>메이크업캐릭터메이크업(3D)</v>
      </c>
    </row>
    <row r="15" spans="1:5" ht="24.65" customHeight="1">
      <c r="A15" s="24" t="s">
        <v>44</v>
      </c>
      <c r="B15" s="31" t="s">
        <v>83</v>
      </c>
      <c r="D15" t="str">
        <f t="shared" si="0"/>
        <v>메이크업크리에이티브 메이크업</v>
      </c>
    </row>
    <row r="16" spans="1:5" ht="24.65" customHeight="1">
      <c r="A16" s="24" t="s">
        <v>44</v>
      </c>
      <c r="B16" s="31" t="s">
        <v>55</v>
      </c>
      <c r="D16" t="str">
        <f t="shared" si="0"/>
        <v>메이크업메이크업 일러스트레이션</v>
      </c>
    </row>
    <row r="17" spans="1:4" ht="24.65" customHeight="1" thickBot="1">
      <c r="A17" s="21" t="s">
        <v>44</v>
      </c>
      <c r="B17" s="26" t="s">
        <v>56</v>
      </c>
      <c r="D17" t="str">
        <f t="shared" si="0"/>
        <v>메이크업패션 스타일링 및 오브제</v>
      </c>
    </row>
    <row r="18" spans="1:4" ht="15" customHeight="1" thickBot="1">
      <c r="A18" s="19"/>
      <c r="B18" s="20"/>
      <c r="D18" t="str">
        <f t="shared" si="0"/>
        <v/>
      </c>
    </row>
    <row r="19" spans="1:4" ht="24.65" customHeight="1">
      <c r="A19" s="27" t="s">
        <v>33</v>
      </c>
      <c r="B19" s="28" t="s">
        <v>57</v>
      </c>
      <c r="D19" t="str">
        <f t="shared" si="0"/>
        <v>헤어아트창작커트(미용사/이용사)</v>
      </c>
    </row>
    <row r="20" spans="1:4" ht="27" customHeight="1">
      <c r="A20" s="29" t="s">
        <v>33</v>
      </c>
      <c r="B20" s="25" t="s">
        <v>43</v>
      </c>
      <c r="D20" t="str">
        <f t="shared" si="0"/>
        <v>헤어아트창작와인딩</v>
      </c>
    </row>
    <row r="21" spans="1:4" ht="27" customHeight="1">
      <c r="A21" s="29" t="s">
        <v>33</v>
      </c>
      <c r="B21" s="25" t="s">
        <v>58</v>
      </c>
      <c r="D21" t="str">
        <f t="shared" si="0"/>
        <v>헤어아트창작업스타일</v>
      </c>
    </row>
    <row r="22" spans="1:4" ht="24.65" customHeight="1">
      <c r="A22" s="30" t="s">
        <v>33</v>
      </c>
      <c r="B22" s="25" t="s">
        <v>59</v>
      </c>
      <c r="D22" t="str">
        <f t="shared" si="0"/>
        <v>헤어아트창작컨슈머</v>
      </c>
    </row>
    <row r="23" spans="1:4" ht="24.65" customHeight="1">
      <c r="A23" s="29" t="s">
        <v>33</v>
      </c>
      <c r="B23" s="25" t="s">
        <v>60</v>
      </c>
      <c r="D23" t="str">
        <f t="shared" si="0"/>
        <v>헤어아트고전머리</v>
      </c>
    </row>
    <row r="24" spans="1:4" ht="24.65" customHeight="1">
      <c r="A24" s="29" t="s">
        <v>33</v>
      </c>
      <c r="B24" s="25" t="s">
        <v>61</v>
      </c>
      <c r="D24" t="str">
        <f t="shared" si="0"/>
        <v>헤어아트헤어아트 일러스트레이션</v>
      </c>
    </row>
    <row r="25" spans="1:4" ht="24.65" customHeight="1">
      <c r="A25" s="29" t="s">
        <v>33</v>
      </c>
      <c r="B25" s="31" t="s">
        <v>64</v>
      </c>
      <c r="D25" t="str">
        <f t="shared" si="0"/>
        <v>헤어아트[국가] 헤어커트</v>
      </c>
    </row>
    <row r="26" spans="1:4" ht="24.65" customHeight="1">
      <c r="A26" s="38" t="s">
        <v>33</v>
      </c>
      <c r="B26" s="40" t="s">
        <v>63</v>
      </c>
      <c r="D26" t="str">
        <f t="shared" si="0"/>
        <v>헤어아트[국가] 헤어퍼머넌트</v>
      </c>
    </row>
    <row r="27" spans="1:4" ht="27" customHeight="1" thickBot="1">
      <c r="A27" s="32" t="s">
        <v>33</v>
      </c>
      <c r="B27" s="39" t="s">
        <v>62</v>
      </c>
      <c r="D27" t="str">
        <f t="shared" si="0"/>
        <v>헤어아트[국가] 이용사</v>
      </c>
    </row>
    <row r="28" spans="1:4" ht="15" customHeight="1" thickBot="1">
      <c r="A28" s="19"/>
      <c r="B28" s="20"/>
      <c r="D28" t="str">
        <f t="shared" si="0"/>
        <v/>
      </c>
    </row>
    <row r="29" spans="1:4" ht="24.65" customHeight="1">
      <c r="A29" s="33" t="s">
        <v>81</v>
      </c>
      <c r="B29" s="34" t="s">
        <v>69</v>
      </c>
      <c r="D29" t="str">
        <f t="shared" si="0"/>
        <v>네일아트젤살롱(핸드)</v>
      </c>
    </row>
    <row r="30" spans="1:4" ht="27" customHeight="1">
      <c r="A30" s="29" t="s">
        <v>81</v>
      </c>
      <c r="B30" s="35" t="s">
        <v>70</v>
      </c>
      <c r="D30" t="str">
        <f t="shared" si="0"/>
        <v>네일아트젤살롱(패디아트)</v>
      </c>
    </row>
    <row r="31" spans="1:4" ht="24.65" customHeight="1">
      <c r="A31" s="36" t="s">
        <v>81</v>
      </c>
      <c r="B31" s="35" t="s">
        <v>71</v>
      </c>
      <c r="D31" t="str">
        <f t="shared" si="0"/>
        <v>네일아트평면아트</v>
      </c>
    </row>
    <row r="32" spans="1:4" ht="24.65" customHeight="1">
      <c r="A32" s="29" t="s">
        <v>81</v>
      </c>
      <c r="B32" s="35" t="s">
        <v>72</v>
      </c>
      <c r="D32" t="str">
        <f t="shared" si="0"/>
        <v>네일아트믹스미디어</v>
      </c>
    </row>
    <row r="33" spans="1:4" ht="24.65" customHeight="1">
      <c r="A33" s="29" t="s">
        <v>81</v>
      </c>
      <c r="B33" s="35" t="s">
        <v>73</v>
      </c>
      <c r="D33" t="str">
        <f t="shared" si="0"/>
        <v>네일아트네일아트 일러스트레이션</v>
      </c>
    </row>
    <row r="34" spans="1:4" ht="24.65" customHeight="1">
      <c r="A34" s="29" t="s">
        <v>81</v>
      </c>
      <c r="B34" s="35" t="s">
        <v>74</v>
      </c>
      <c r="D34" t="str">
        <f t="shared" si="0"/>
        <v>네일아트[국가] 매니큐어</v>
      </c>
    </row>
    <row r="35" spans="1:4" ht="24.65" customHeight="1">
      <c r="A35" s="29" t="s">
        <v>81</v>
      </c>
      <c r="B35" s="35" t="s">
        <v>75</v>
      </c>
      <c r="D35" t="str">
        <f t="shared" si="0"/>
        <v>네일아트[국가] 젤매니큐어</v>
      </c>
    </row>
    <row r="36" spans="1:4" ht="24.65" customHeight="1">
      <c r="A36" s="29" t="s">
        <v>81</v>
      </c>
      <c r="B36" s="35" t="s">
        <v>76</v>
      </c>
      <c r="D36" t="str">
        <f t="shared" si="0"/>
        <v>네일아트[Extension] 팁위드랩</v>
      </c>
    </row>
    <row r="37" spans="1:4" ht="24.65" customHeight="1">
      <c r="A37" s="29" t="s">
        <v>81</v>
      </c>
      <c r="B37" s="41" t="s">
        <v>77</v>
      </c>
      <c r="D37" t="str">
        <f t="shared" si="0"/>
        <v>네일아트[Extension] 실크익스텐션</v>
      </c>
    </row>
    <row r="38" spans="1:4" ht="24.65" customHeight="1">
      <c r="A38" s="29" t="s">
        <v>81</v>
      </c>
      <c r="B38" s="41" t="s">
        <v>78</v>
      </c>
      <c r="D38" t="str">
        <f t="shared" si="0"/>
        <v>네일아트[Extension] 아크릴프렌치스캅춰</v>
      </c>
    </row>
    <row r="39" spans="1:4" ht="24.65" customHeight="1">
      <c r="A39" s="29" t="s">
        <v>81</v>
      </c>
      <c r="B39" s="41" t="s">
        <v>79</v>
      </c>
      <c r="D39" t="str">
        <f t="shared" si="0"/>
        <v>네일아트[Extension] 젤원톤스캅춰</v>
      </c>
    </row>
    <row r="40" spans="1:4">
      <c r="D40" t="str">
        <f t="shared" si="0"/>
        <v/>
      </c>
    </row>
  </sheetData>
  <phoneticPr fontId="2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11</vt:i4>
      </vt:variant>
    </vt:vector>
  </HeadingPairs>
  <TitlesOfParts>
    <vt:vector size="13" baseType="lpstr">
      <vt:lpstr>접수신청서</vt:lpstr>
      <vt:lpstr>부문종목선택</vt:lpstr>
      <vt:lpstr>부문종목선택!Print_Area</vt:lpstr>
      <vt:lpstr>접수신청서!Print_Area</vt:lpstr>
      <vt:lpstr>공모_네일아트</vt:lpstr>
      <vt:lpstr>공모_메이크업</vt:lpstr>
      <vt:lpstr>공모_피부미용</vt:lpstr>
      <vt:lpstr>공모_헤어아트</vt:lpstr>
      <vt:lpstr>네일아트</vt:lpstr>
      <vt:lpstr>메이크업</vt:lpstr>
      <vt:lpstr>작품출품부문</vt:lpstr>
      <vt:lpstr>출품_프로젝트</vt:lpstr>
      <vt:lpstr>헤어아트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190112</dc:creator>
  <cp:lastModifiedBy>official KMAA</cp:lastModifiedBy>
  <cp:lastPrinted>2025-03-19T03:22:42Z</cp:lastPrinted>
  <dcterms:created xsi:type="dcterms:W3CDTF">2019-08-28T01:33:40Z</dcterms:created>
  <dcterms:modified xsi:type="dcterms:W3CDTF">2026-05-12T11:02:45Z</dcterms:modified>
</cp:coreProperties>
</file>